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drawings/drawing3.xml" ContentType="application/vnd.openxmlformats-officedocument.drawing+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4.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https://legacyhealth.sharepoint.com/teams/GrantsManagement/Shared Documents/General/Templates and Examples/1 - LRI Templates/"/>
    </mc:Choice>
  </mc:AlternateContent>
  <xr:revisionPtr revIDLastSave="10" documentId="8_{8E3AEAF4-FBD9-4F3F-8EBB-F4112BB791AE}" xr6:coauthVersionLast="47" xr6:coauthVersionMax="47" xr10:uidLastSave="{62FA5B0C-ECB7-400C-BE13-9CC642E57D85}"/>
  <bookViews>
    <workbookView xWindow="-120" yWindow="-120" windowWidth="29040" windowHeight="15840" activeTab="7" xr2:uid="{00000000-000D-0000-FFFF-FFFF00000000}"/>
  </bookViews>
  <sheets>
    <sheet name="Full budget" sheetId="1" r:id="rId1"/>
    <sheet name="AvgSalaryCalc" sheetId="9" r:id="rId2"/>
    <sheet name="Sub-award1" sheetId="2" r:id="rId3"/>
    <sheet name="Sub-award2 " sheetId="7" r:id="rId4"/>
    <sheet name="Condensed summary" sheetId="3" r:id="rId5"/>
    <sheet name="Per diem calc -NHPs" sheetId="4" r:id="rId6"/>
    <sheet name="Per diem calc - rodents" sheetId="5" r:id="rId7"/>
    <sheet name="Version notes" sheetId="6" r:id="rId8"/>
    <sheet name="Sheet1" sheetId="8" r:id="rId9"/>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113" i="1" l="1"/>
  <c r="M108" i="1"/>
  <c r="AB77" i="1" l="1"/>
  <c r="W77" i="1"/>
  <c r="R77" i="1"/>
  <c r="M77" i="1"/>
  <c r="H77" i="1"/>
  <c r="AF77" i="1" l="1"/>
  <c r="B7" i="4" l="1"/>
  <c r="F10" i="3"/>
  <c r="F9" i="3"/>
  <c r="E10" i="3"/>
  <c r="E9" i="3"/>
  <c r="D10" i="3"/>
  <c r="D9" i="3"/>
  <c r="C9" i="3"/>
  <c r="B9" i="3"/>
  <c r="C10" i="3"/>
  <c r="B10" i="3"/>
  <c r="AF34" i="1"/>
  <c r="AF35" i="1"/>
  <c r="AF36" i="1"/>
  <c r="AF37" i="1"/>
  <c r="AF38" i="1"/>
  <c r="E8" i="9" a="1"/>
  <c r="E8" i="9" s="1"/>
  <c r="G28" i="9"/>
  <c r="G25" i="9"/>
  <c r="G22" i="9"/>
  <c r="G19" i="9"/>
  <c r="G16" i="9"/>
  <c r="E14" i="9"/>
  <c r="E14" i="9" a="1"/>
  <c r="G13" i="9"/>
  <c r="E13" i="9" a="1"/>
  <c r="E13" i="9" s="1"/>
  <c r="E12" i="9" a="1"/>
  <c r="E12" i="9" s="1"/>
  <c r="E11" i="9"/>
  <c r="E11" i="9" a="1"/>
  <c r="G10" i="9"/>
  <c r="E10" i="9" a="1"/>
  <c r="E10" i="9" s="1"/>
  <c r="E9" i="9" a="1"/>
  <c r="E9" i="9" s="1"/>
  <c r="G7" i="9"/>
  <c r="H7" i="9" s="1"/>
  <c r="C31" i="4"/>
  <c r="AC9" i="1"/>
  <c r="AC10" i="1"/>
  <c r="AC11" i="1"/>
  <c r="AC12" i="1"/>
  <c r="AC13" i="1"/>
  <c r="AC14" i="1"/>
  <c r="AC15" i="1"/>
  <c r="AC7" i="1"/>
  <c r="X9" i="1"/>
  <c r="X10" i="1"/>
  <c r="X11" i="1"/>
  <c r="X12" i="1"/>
  <c r="X13" i="1"/>
  <c r="X14" i="1"/>
  <c r="X15" i="1"/>
  <c r="X7" i="1"/>
  <c r="S9" i="1"/>
  <c r="S10" i="1"/>
  <c r="S11" i="1"/>
  <c r="S12" i="1"/>
  <c r="S13" i="1"/>
  <c r="S14" i="1"/>
  <c r="S15" i="1"/>
  <c r="S7" i="1"/>
  <c r="N9" i="1"/>
  <c r="N10" i="1"/>
  <c r="N3" i="1" s="1"/>
  <c r="N11" i="1"/>
  <c r="N12" i="1"/>
  <c r="N13" i="1"/>
  <c r="N14" i="1"/>
  <c r="N15" i="1"/>
  <c r="N7" i="1"/>
  <c r="N8" i="1"/>
  <c r="I12" i="1"/>
  <c r="I13" i="1"/>
  <c r="I14" i="1"/>
  <c r="I15" i="1"/>
  <c r="I9" i="1"/>
  <c r="I10" i="1"/>
  <c r="I11" i="1"/>
  <c r="I7" i="1"/>
  <c r="AC8" i="1"/>
  <c r="X8" i="1"/>
  <c r="S8" i="1"/>
  <c r="S3" i="1" l="1"/>
  <c r="H9" i="3"/>
  <c r="K20" i="9"/>
  <c r="H8" i="9"/>
  <c r="H20" i="9"/>
  <c r="I7" i="9"/>
  <c r="J7" i="9" s="1"/>
  <c r="G17" i="9"/>
  <c r="H19" i="9"/>
  <c r="I19" i="9" s="1"/>
  <c r="J19" i="9" s="1"/>
  <c r="K19" i="9" s="1"/>
  <c r="L19" i="9" s="1"/>
  <c r="M19" i="9" s="1"/>
  <c r="I20" i="9"/>
  <c r="M20" i="9"/>
  <c r="G23" i="9"/>
  <c r="H25" i="9"/>
  <c r="G29" i="9"/>
  <c r="J20" i="9"/>
  <c r="H23" i="9"/>
  <c r="H29" i="9"/>
  <c r="L20" i="9"/>
  <c r="G8" i="9"/>
  <c r="H10" i="9"/>
  <c r="G11" i="9"/>
  <c r="H13" i="9"/>
  <c r="G14" i="9"/>
  <c r="H16" i="9"/>
  <c r="G20" i="9"/>
  <c r="H22" i="9"/>
  <c r="G26" i="9"/>
  <c r="H28" i="9"/>
  <c r="X3" i="1"/>
  <c r="K7" i="9" l="1"/>
  <c r="L7" i="9" s="1"/>
  <c r="M7" i="9" s="1"/>
  <c r="J8" i="9"/>
  <c r="I16" i="9"/>
  <c r="H11" i="9"/>
  <c r="I10" i="9"/>
  <c r="I11" i="9"/>
  <c r="I22" i="9"/>
  <c r="I25" i="9"/>
  <c r="H26" i="9"/>
  <c r="I28" i="9"/>
  <c r="I13" i="9"/>
  <c r="I14" i="9" s="1"/>
  <c r="H14" i="9"/>
  <c r="H17" i="9"/>
  <c r="I8" i="9"/>
  <c r="AF30" i="1"/>
  <c r="L8" i="9" l="1"/>
  <c r="M8" i="9"/>
  <c r="K8" i="9"/>
  <c r="E7" i="9" s="1" a="1"/>
  <c r="E7" i="9" s="1"/>
  <c r="J25" i="9"/>
  <c r="K25" i="9" s="1"/>
  <c r="L25" i="9" s="1"/>
  <c r="M25" i="9" s="1"/>
  <c r="J26" i="9"/>
  <c r="K26" i="9"/>
  <c r="I26" i="9"/>
  <c r="M26" i="9"/>
  <c r="J28" i="9"/>
  <c r="K28" i="9" s="1"/>
  <c r="L28" i="9" s="1"/>
  <c r="M28" i="9" s="1"/>
  <c r="I29" i="9"/>
  <c r="J13" i="9"/>
  <c r="J14" i="9"/>
  <c r="J16" i="9"/>
  <c r="I17" i="9"/>
  <c r="J22" i="9"/>
  <c r="I23" i="9"/>
  <c r="J10" i="9"/>
  <c r="O32" i="7"/>
  <c r="M32" i="7"/>
  <c r="K32" i="7"/>
  <c r="I32" i="7"/>
  <c r="G32" i="7"/>
  <c r="Q31" i="7"/>
  <c r="Q30" i="7"/>
  <c r="Q29" i="7"/>
  <c r="Q28" i="7"/>
  <c r="Q27" i="7"/>
  <c r="Q26" i="7"/>
  <c r="Q25" i="7"/>
  <c r="Q24" i="7"/>
  <c r="Q23" i="7"/>
  <c r="Q22" i="7"/>
  <c r="O19" i="7"/>
  <c r="AA58" i="1" s="1"/>
  <c r="M19" i="7"/>
  <c r="V58" i="1" s="1"/>
  <c r="K19" i="7"/>
  <c r="Q58" i="1" s="1"/>
  <c r="I19" i="7"/>
  <c r="G19" i="7"/>
  <c r="Q18" i="7"/>
  <c r="Q17" i="7"/>
  <c r="Q16" i="7"/>
  <c r="F12" i="7"/>
  <c r="E12" i="7"/>
  <c r="P12" i="7" s="1"/>
  <c r="F11" i="7"/>
  <c r="E11" i="7"/>
  <c r="P11" i="7" s="1"/>
  <c r="F10" i="7"/>
  <c r="E10" i="7"/>
  <c r="P10" i="7" s="1"/>
  <c r="F9" i="7"/>
  <c r="E9" i="7"/>
  <c r="P9" i="7" s="1"/>
  <c r="F8" i="7"/>
  <c r="E8" i="7"/>
  <c r="F7" i="7"/>
  <c r="E7" i="7"/>
  <c r="F6" i="7"/>
  <c r="E6" i="7"/>
  <c r="F8" i="3"/>
  <c r="E8" i="3"/>
  <c r="D8" i="3"/>
  <c r="C8" i="3"/>
  <c r="B8" i="3"/>
  <c r="AE15" i="1"/>
  <c r="AD15" i="1"/>
  <c r="Z15" i="1"/>
  <c r="Y15" i="1"/>
  <c r="U15" i="1"/>
  <c r="T15" i="1"/>
  <c r="P15" i="1"/>
  <c r="O15" i="1"/>
  <c r="K15" i="1"/>
  <c r="J15" i="1"/>
  <c r="AE11" i="1"/>
  <c r="Z11" i="1"/>
  <c r="Y11" i="1"/>
  <c r="U11" i="1"/>
  <c r="T11" i="1"/>
  <c r="R11" i="1" s="1"/>
  <c r="P11" i="1"/>
  <c r="K11" i="1"/>
  <c r="J11" i="1"/>
  <c r="H11" i="1" s="1"/>
  <c r="AE9" i="1"/>
  <c r="AD9" i="1"/>
  <c r="Z9" i="1"/>
  <c r="Y9" i="1"/>
  <c r="W9" i="1" s="1"/>
  <c r="U9" i="1"/>
  <c r="P9" i="1"/>
  <c r="O9" i="1"/>
  <c r="K9" i="1"/>
  <c r="J9" i="1"/>
  <c r="H9" i="1" s="1"/>
  <c r="J12" i="1"/>
  <c r="H12" i="1" s="1"/>
  <c r="J13" i="1"/>
  <c r="H13" i="1" s="1"/>
  <c r="J14" i="1"/>
  <c r="H14" i="1" s="1"/>
  <c r="I8" i="1"/>
  <c r="K22" i="9" l="1"/>
  <c r="L22" i="9" s="1"/>
  <c r="M22" i="9" s="1"/>
  <c r="K23" i="9"/>
  <c r="J23" i="9"/>
  <c r="L23" i="9"/>
  <c r="K16" i="9"/>
  <c r="L16" i="9" s="1"/>
  <c r="M16" i="9" s="1"/>
  <c r="L17" i="9"/>
  <c r="M17" i="9"/>
  <c r="L29" i="9"/>
  <c r="K10" i="9"/>
  <c r="J11" i="9"/>
  <c r="M29" i="9"/>
  <c r="J17" i="9"/>
  <c r="M23" i="9"/>
  <c r="K17" i="9"/>
  <c r="K13" i="9"/>
  <c r="K14" i="9"/>
  <c r="K29" i="9"/>
  <c r="L26" i="9"/>
  <c r="J29" i="9"/>
  <c r="H7" i="7"/>
  <c r="J7" i="7"/>
  <c r="P7" i="7"/>
  <c r="L7" i="7"/>
  <c r="N7" i="7"/>
  <c r="P8" i="7"/>
  <c r="L8" i="7"/>
  <c r="H8" i="7"/>
  <c r="N8" i="7"/>
  <c r="J8" i="7"/>
  <c r="L6" i="7"/>
  <c r="P6" i="7"/>
  <c r="H6" i="7"/>
  <c r="J6" i="7"/>
  <c r="N6" i="7"/>
  <c r="L58" i="1"/>
  <c r="Q32" i="7"/>
  <c r="Q19" i="7"/>
  <c r="G58" i="1"/>
  <c r="N9" i="7"/>
  <c r="N10" i="7"/>
  <c r="N11" i="7"/>
  <c r="N12" i="7"/>
  <c r="J9" i="7"/>
  <c r="J10" i="7"/>
  <c r="J11" i="7"/>
  <c r="J12" i="7"/>
  <c r="L9" i="7"/>
  <c r="L10" i="7"/>
  <c r="L11" i="7"/>
  <c r="L12" i="7"/>
  <c r="H9" i="7"/>
  <c r="H10" i="7"/>
  <c r="H11" i="7"/>
  <c r="H12" i="7"/>
  <c r="M15" i="1"/>
  <c r="M9" i="1"/>
  <c r="AD11" i="1"/>
  <c r="AB11" i="1" s="1"/>
  <c r="T9" i="1"/>
  <c r="O11" i="1"/>
  <c r="M11" i="1" s="1"/>
  <c r="R15" i="1"/>
  <c r="W11" i="1"/>
  <c r="AB9" i="1"/>
  <c r="W15" i="1"/>
  <c r="AB15" i="1"/>
  <c r="H15" i="1"/>
  <c r="J10" i="1"/>
  <c r="H10" i="1" s="1"/>
  <c r="AF58" i="1" l="1"/>
  <c r="R9" i="1"/>
  <c r="L13" i="9"/>
  <c r="M13" i="9" s="1"/>
  <c r="M14" i="9"/>
  <c r="L14" i="9"/>
  <c r="L10" i="9"/>
  <c r="K11" i="9"/>
  <c r="O13" i="7"/>
  <c r="O35" i="7" s="1"/>
  <c r="O36" i="7" s="1"/>
  <c r="O37" i="7" s="1"/>
  <c r="O39" i="7" s="1"/>
  <c r="Q12" i="7"/>
  <c r="M13" i="7"/>
  <c r="V57" i="1" s="1"/>
  <c r="I13" i="7"/>
  <c r="I35" i="7" s="1"/>
  <c r="I36" i="7" s="1"/>
  <c r="I37" i="7" s="1"/>
  <c r="Q8" i="7"/>
  <c r="AA57" i="1"/>
  <c r="AA59" i="1"/>
  <c r="Q7" i="7"/>
  <c r="Q11" i="7"/>
  <c r="K13" i="7"/>
  <c r="Q10" i="7"/>
  <c r="G13" i="7"/>
  <c r="Q6" i="7"/>
  <c r="Q9" i="7"/>
  <c r="E8" i="1"/>
  <c r="E9" i="1"/>
  <c r="E11" i="1"/>
  <c r="E10" i="1"/>
  <c r="E12" i="1"/>
  <c r="E13" i="1"/>
  <c r="E14" i="1"/>
  <c r="E15" i="1"/>
  <c r="D38" i="5"/>
  <c r="D37" i="5"/>
  <c r="D36" i="5"/>
  <c r="D34" i="5"/>
  <c r="D33" i="5"/>
  <c r="D32" i="5"/>
  <c r="H23" i="5"/>
  <c r="N23" i="5" s="1"/>
  <c r="T23" i="5" s="1"/>
  <c r="G23" i="5"/>
  <c r="H22" i="5"/>
  <c r="N22" i="5" s="1"/>
  <c r="G22" i="5"/>
  <c r="H21" i="5"/>
  <c r="N21" i="5" s="1"/>
  <c r="T21" i="5" s="1"/>
  <c r="G21" i="5"/>
  <c r="H20" i="5"/>
  <c r="N20" i="5" s="1"/>
  <c r="G20" i="5"/>
  <c r="H19" i="5"/>
  <c r="N19" i="5" s="1"/>
  <c r="T19" i="5" s="1"/>
  <c r="G19" i="5"/>
  <c r="H18" i="5"/>
  <c r="N18" i="5" s="1"/>
  <c r="G18" i="5"/>
  <c r="H17" i="5"/>
  <c r="N17" i="5" s="1"/>
  <c r="T17" i="5" s="1"/>
  <c r="G17" i="5"/>
  <c r="H16" i="5"/>
  <c r="N16" i="5" s="1"/>
  <c r="G16" i="5"/>
  <c r="H15" i="5"/>
  <c r="N15" i="5" s="1"/>
  <c r="T15" i="5" s="1"/>
  <c r="G15" i="5"/>
  <c r="H14" i="5"/>
  <c r="N14" i="5" s="1"/>
  <c r="G14" i="5"/>
  <c r="H13" i="5"/>
  <c r="N13" i="5" s="1"/>
  <c r="T13" i="5" s="1"/>
  <c r="G13" i="5"/>
  <c r="U17" i="4"/>
  <c r="Q17" i="4"/>
  <c r="B9" i="4"/>
  <c r="M10" i="9" l="1"/>
  <c r="M11" i="9" s="1"/>
  <c r="L11" i="9"/>
  <c r="M23" i="5"/>
  <c r="M15" i="5"/>
  <c r="M19" i="5"/>
  <c r="M17" i="5"/>
  <c r="M21" i="5"/>
  <c r="M35" i="7"/>
  <c r="M36" i="7" s="1"/>
  <c r="M37" i="7" s="1"/>
  <c r="V59" i="1" s="1"/>
  <c r="V60" i="1" s="1"/>
  <c r="L57" i="1"/>
  <c r="AA60" i="1"/>
  <c r="Q13" i="7"/>
  <c r="K35" i="7"/>
  <c r="K36" i="7" s="1"/>
  <c r="K37" i="7" s="1"/>
  <c r="Q59" i="1" s="1"/>
  <c r="Q57" i="1"/>
  <c r="G35" i="7"/>
  <c r="G57" i="1"/>
  <c r="I39" i="7"/>
  <c r="L59" i="1"/>
  <c r="G25" i="5"/>
  <c r="M13" i="5"/>
  <c r="S14" i="5"/>
  <c r="T14" i="5"/>
  <c r="Y15" i="5"/>
  <c r="Z15" i="5"/>
  <c r="AE15" i="5" s="1"/>
  <c r="S18" i="5"/>
  <c r="T18" i="5"/>
  <c r="Y19" i="5"/>
  <c r="Z19" i="5"/>
  <c r="AE19" i="5" s="1"/>
  <c r="S22" i="5"/>
  <c r="T22" i="5"/>
  <c r="Y23" i="5"/>
  <c r="Z23" i="5"/>
  <c r="AE23" i="5" s="1"/>
  <c r="Y13" i="5"/>
  <c r="Z13" i="5"/>
  <c r="AE13" i="5" s="1"/>
  <c r="S16" i="5"/>
  <c r="T16" i="5"/>
  <c r="Y17" i="5"/>
  <c r="Z17" i="5"/>
  <c r="AE17" i="5" s="1"/>
  <c r="S20" i="5"/>
  <c r="T20" i="5"/>
  <c r="Y21" i="5"/>
  <c r="Z21" i="5"/>
  <c r="AE21" i="5" s="1"/>
  <c r="S13" i="5"/>
  <c r="M14" i="5"/>
  <c r="S15" i="5"/>
  <c r="M16" i="5"/>
  <c r="S17" i="5"/>
  <c r="M18" i="5"/>
  <c r="S19" i="5"/>
  <c r="M20" i="5"/>
  <c r="S21" i="5"/>
  <c r="M22" i="5"/>
  <c r="S23" i="5"/>
  <c r="F9" i="4"/>
  <c r="E9" i="4"/>
  <c r="B17" i="4"/>
  <c r="B13" i="4"/>
  <c r="B14" i="4"/>
  <c r="B10" i="4"/>
  <c r="B15" i="4"/>
  <c r="B11" i="4"/>
  <c r="B16" i="4"/>
  <c r="B12" i="4"/>
  <c r="B8" i="4"/>
  <c r="G36" i="7" l="1"/>
  <c r="G37" i="7" s="1"/>
  <c r="M39" i="7"/>
  <c r="AF23" i="5"/>
  <c r="AF15" i="5"/>
  <c r="L60" i="1"/>
  <c r="K39" i="7"/>
  <c r="Q60" i="1"/>
  <c r="Q35" i="7"/>
  <c r="AF57" i="1"/>
  <c r="Q36" i="7"/>
  <c r="AF21" i="5"/>
  <c r="AF17" i="5"/>
  <c r="AF19" i="5"/>
  <c r="S25" i="5"/>
  <c r="Z20" i="5"/>
  <c r="AE20" i="5" s="1"/>
  <c r="Y20" i="5"/>
  <c r="Z16" i="5"/>
  <c r="AE16" i="5" s="1"/>
  <c r="Y16" i="5"/>
  <c r="AF13" i="5"/>
  <c r="Z22" i="5"/>
  <c r="AE22" i="5" s="1"/>
  <c r="Y22" i="5"/>
  <c r="Z18" i="5"/>
  <c r="AE18" i="5" s="1"/>
  <c r="Y18" i="5"/>
  <c r="Z14" i="5"/>
  <c r="AE14" i="5" s="1"/>
  <c r="Y14" i="5"/>
  <c r="M25" i="5"/>
  <c r="F11" i="4"/>
  <c r="E11" i="4"/>
  <c r="F12" i="4"/>
  <c r="E12" i="4"/>
  <c r="F17" i="4"/>
  <c r="E17" i="4"/>
  <c r="F16" i="4"/>
  <c r="E16" i="4"/>
  <c r="F10" i="4"/>
  <c r="E10" i="4"/>
  <c r="F8" i="4"/>
  <c r="E8" i="4"/>
  <c r="F13" i="4"/>
  <c r="E13" i="4"/>
  <c r="F15" i="4"/>
  <c r="E15" i="4"/>
  <c r="E7" i="4"/>
  <c r="F7" i="4"/>
  <c r="E14" i="4"/>
  <c r="F14" i="4"/>
  <c r="I9" i="4"/>
  <c r="J9" i="4"/>
  <c r="AF20" i="5" l="1"/>
  <c r="G59" i="1"/>
  <c r="AF59" i="1" s="1"/>
  <c r="AF60" i="1" s="1"/>
  <c r="AF22" i="5"/>
  <c r="AF16" i="5"/>
  <c r="Y25" i="5"/>
  <c r="AF18" i="5"/>
  <c r="AE25" i="5"/>
  <c r="AF14" i="5"/>
  <c r="N9" i="4"/>
  <c r="M9" i="4"/>
  <c r="I12" i="4"/>
  <c r="J12" i="4"/>
  <c r="E18" i="4"/>
  <c r="J7" i="4"/>
  <c r="I7" i="4"/>
  <c r="J15" i="4"/>
  <c r="I15" i="4"/>
  <c r="J8" i="4"/>
  <c r="I8" i="4"/>
  <c r="I16" i="4"/>
  <c r="J16" i="4"/>
  <c r="J14" i="4"/>
  <c r="I14" i="4"/>
  <c r="J13" i="4"/>
  <c r="I13" i="4"/>
  <c r="J10" i="4"/>
  <c r="I10" i="4"/>
  <c r="J17" i="4"/>
  <c r="M17" i="4" s="1"/>
  <c r="I17" i="4"/>
  <c r="J11" i="4"/>
  <c r="I11" i="4"/>
  <c r="V17" i="4" l="1"/>
  <c r="Q37" i="7"/>
  <c r="G60" i="1"/>
  <c r="G39" i="7"/>
  <c r="Q39" i="7" s="1"/>
  <c r="AF25" i="5"/>
  <c r="N11" i="4"/>
  <c r="M11" i="4"/>
  <c r="M14" i="4"/>
  <c r="N14" i="4"/>
  <c r="N8" i="4"/>
  <c r="M8" i="4"/>
  <c r="Q9" i="4"/>
  <c r="R9" i="4"/>
  <c r="U9" i="4" s="1"/>
  <c r="N16" i="4"/>
  <c r="M16" i="4"/>
  <c r="N12" i="4"/>
  <c r="M12" i="4"/>
  <c r="N13" i="4"/>
  <c r="M13" i="4"/>
  <c r="N15" i="4"/>
  <c r="M15" i="4"/>
  <c r="M10" i="4"/>
  <c r="N10" i="4"/>
  <c r="M7" i="4"/>
  <c r="N7" i="4"/>
  <c r="I18" i="4"/>
  <c r="G69" i="1" l="1"/>
  <c r="L69" i="1" s="1"/>
  <c r="H80" i="1"/>
  <c r="V9" i="4"/>
  <c r="M18" i="4"/>
  <c r="R10" i="4"/>
  <c r="U10" i="4" s="1"/>
  <c r="Q10" i="4"/>
  <c r="R13" i="4"/>
  <c r="U13" i="4" s="1"/>
  <c r="Q13" i="4"/>
  <c r="Q16" i="4"/>
  <c r="R16" i="4"/>
  <c r="U16" i="4" s="1"/>
  <c r="R8" i="4"/>
  <c r="U8" i="4" s="1"/>
  <c r="Q8" i="4"/>
  <c r="R11" i="4"/>
  <c r="U11" i="4" s="1"/>
  <c r="Q11" i="4"/>
  <c r="R15" i="4"/>
  <c r="U15" i="4" s="1"/>
  <c r="Q15" i="4"/>
  <c r="Q12" i="4"/>
  <c r="R12" i="4"/>
  <c r="U12" i="4" s="1"/>
  <c r="R7" i="4"/>
  <c r="U7" i="4" s="1"/>
  <c r="Q7" i="4"/>
  <c r="R14" i="4"/>
  <c r="U14" i="4" s="1"/>
  <c r="Q14" i="4"/>
  <c r="V7" i="4" l="1"/>
  <c r="V11" i="4"/>
  <c r="V12" i="4"/>
  <c r="V10" i="4"/>
  <c r="Q69" i="1"/>
  <c r="V69" i="1" s="1"/>
  <c r="V8" i="4"/>
  <c r="Q18" i="4"/>
  <c r="V16" i="4"/>
  <c r="V14" i="4"/>
  <c r="V15" i="4"/>
  <c r="U18" i="4"/>
  <c r="V13" i="4"/>
  <c r="AA69" i="1" l="1"/>
  <c r="AF69" i="1" s="1"/>
  <c r="V18" i="4"/>
  <c r="E7" i="1"/>
  <c r="F7" i="3" l="1"/>
  <c r="E7" i="3"/>
  <c r="D7" i="3"/>
  <c r="C7" i="3"/>
  <c r="B7" i="3"/>
  <c r="H8" i="3"/>
  <c r="AF29" i="1"/>
  <c r="H7" i="3" l="1"/>
  <c r="H10" i="3"/>
  <c r="AE13" i="1" l="1"/>
  <c r="Z13" i="1"/>
  <c r="U13" i="1"/>
  <c r="P13" i="1"/>
  <c r="K13" i="1"/>
  <c r="F13" i="1"/>
  <c r="AE12" i="1"/>
  <c r="Z12" i="1"/>
  <c r="U12" i="1"/>
  <c r="P12" i="1"/>
  <c r="K12" i="1"/>
  <c r="F12" i="1"/>
  <c r="O13" i="1" l="1"/>
  <c r="M13" i="1" s="1"/>
  <c r="T12" i="1"/>
  <c r="R12" i="1" s="1"/>
  <c r="AD12" i="1"/>
  <c r="AB12" i="1" s="1"/>
  <c r="Y13" i="1"/>
  <c r="W13" i="1" s="1"/>
  <c r="O12" i="1"/>
  <c r="M12" i="1" s="1"/>
  <c r="Y12" i="1"/>
  <c r="W12" i="1" s="1"/>
  <c r="T13" i="1"/>
  <c r="R13" i="1" s="1"/>
  <c r="AD13" i="1"/>
  <c r="AB13" i="1" s="1"/>
  <c r="F11" i="1"/>
  <c r="AE14" i="1"/>
  <c r="AE10" i="1"/>
  <c r="AC3" i="1"/>
  <c r="AE8" i="1"/>
  <c r="AE7" i="1"/>
  <c r="AD7" i="1"/>
  <c r="AB7" i="1" s="1"/>
  <c r="Z14" i="1"/>
  <c r="Z10" i="1"/>
  <c r="Z8" i="1"/>
  <c r="Z7" i="1"/>
  <c r="Y7" i="1"/>
  <c r="W7" i="1" s="1"/>
  <c r="U14" i="1"/>
  <c r="U10" i="1"/>
  <c r="U8" i="1"/>
  <c r="U7" i="1"/>
  <c r="T7" i="1"/>
  <c r="R7" i="1" s="1"/>
  <c r="K14" i="1"/>
  <c r="K10" i="1"/>
  <c r="K8" i="1"/>
  <c r="K7" i="1"/>
  <c r="T14" i="1" l="1"/>
  <c r="R14" i="1" s="1"/>
  <c r="Y10" i="1"/>
  <c r="T10" i="1"/>
  <c r="T3" i="1" s="1"/>
  <c r="AD14" i="1"/>
  <c r="AB14" i="1" s="1"/>
  <c r="Y14" i="1"/>
  <c r="W14" i="1" s="1"/>
  <c r="AD10" i="1"/>
  <c r="J7" i="1"/>
  <c r="H7" i="1" s="1"/>
  <c r="O32" i="2"/>
  <c r="M32" i="2"/>
  <c r="K32" i="2"/>
  <c r="I32" i="2"/>
  <c r="G32" i="2"/>
  <c r="Q31" i="2"/>
  <c r="Q30" i="2"/>
  <c r="Q29" i="2"/>
  <c r="Q28" i="2"/>
  <c r="Q27" i="2"/>
  <c r="Q26" i="2"/>
  <c r="Q25" i="2"/>
  <c r="Q24" i="2"/>
  <c r="Q23" i="2"/>
  <c r="Q22" i="2"/>
  <c r="O19" i="2"/>
  <c r="M19" i="2"/>
  <c r="K19" i="2"/>
  <c r="I19" i="2"/>
  <c r="G19" i="2"/>
  <c r="Q18" i="2"/>
  <c r="Q17" i="2"/>
  <c r="Q16" i="2"/>
  <c r="F12" i="2"/>
  <c r="E12" i="2"/>
  <c r="F11" i="2"/>
  <c r="E11" i="2"/>
  <c r="F10" i="2"/>
  <c r="E10" i="2"/>
  <c r="F9" i="2"/>
  <c r="E9" i="2"/>
  <c r="F8" i="2"/>
  <c r="E8" i="2"/>
  <c r="F7" i="2"/>
  <c r="E7" i="2"/>
  <c r="F6" i="2"/>
  <c r="E6" i="2"/>
  <c r="P14" i="1"/>
  <c r="O14" i="1"/>
  <c r="M14" i="1" s="1"/>
  <c r="P10" i="1"/>
  <c r="O10" i="1"/>
  <c r="O3" i="1" s="1"/>
  <c r="P8" i="1"/>
  <c r="P7" i="1"/>
  <c r="O7" i="1"/>
  <c r="M7" i="1" s="1"/>
  <c r="W10" i="1" l="1"/>
  <c r="Y3" i="1"/>
  <c r="R10" i="1"/>
  <c r="AB10" i="1"/>
  <c r="AD3" i="1"/>
  <c r="M10" i="1"/>
  <c r="G52" i="1"/>
  <c r="AA52" i="1"/>
  <c r="L12" i="2"/>
  <c r="N12" i="2"/>
  <c r="J12" i="2"/>
  <c r="P12" i="2"/>
  <c r="H12" i="2"/>
  <c r="L8" i="2"/>
  <c r="N8" i="2"/>
  <c r="J8" i="2"/>
  <c r="P8" i="2"/>
  <c r="H8" i="2"/>
  <c r="J9" i="2"/>
  <c r="L9" i="2"/>
  <c r="H9" i="2"/>
  <c r="P9" i="2"/>
  <c r="N9" i="2"/>
  <c r="N11" i="2"/>
  <c r="P11" i="2"/>
  <c r="L11" i="2"/>
  <c r="H11" i="2"/>
  <c r="J11" i="2"/>
  <c r="P10" i="2"/>
  <c r="H10" i="2"/>
  <c r="N10" i="2"/>
  <c r="J10" i="2"/>
  <c r="L10" i="2"/>
  <c r="N7" i="2"/>
  <c r="J7" i="2"/>
  <c r="H7" i="2"/>
  <c r="P7" i="2"/>
  <c r="L7" i="2"/>
  <c r="J6" i="2"/>
  <c r="L6" i="2"/>
  <c r="H6" i="2"/>
  <c r="P6" i="2"/>
  <c r="N6" i="2"/>
  <c r="Q52" i="1"/>
  <c r="V52" i="1"/>
  <c r="L52" i="1"/>
  <c r="T8" i="1"/>
  <c r="R8" i="1" s="1"/>
  <c r="O8" i="1"/>
  <c r="M8" i="1" s="1"/>
  <c r="AD8" i="1"/>
  <c r="AB8" i="1" s="1"/>
  <c r="Y8" i="1"/>
  <c r="W8" i="1" s="1"/>
  <c r="Q19" i="2"/>
  <c r="Q32" i="2"/>
  <c r="AF20" i="1"/>
  <c r="J8" i="1" l="1"/>
  <c r="H8" i="1" s="1"/>
  <c r="Q9" i="2"/>
  <c r="I13" i="2"/>
  <c r="Q7" i="2"/>
  <c r="O13" i="2"/>
  <c r="Q6" i="2"/>
  <c r="M13" i="2"/>
  <c r="K13" i="2"/>
  <c r="Q10" i="2"/>
  <c r="G13" i="2"/>
  <c r="G51" i="1" s="1"/>
  <c r="Q8" i="2"/>
  <c r="Q11" i="2"/>
  <c r="Q12" i="2"/>
  <c r="H84" i="1" l="1"/>
  <c r="H78" i="1"/>
  <c r="G64" i="1"/>
  <c r="I35" i="2"/>
  <c r="I36" i="2" s="1"/>
  <c r="I37" i="2" s="1"/>
  <c r="L51" i="1"/>
  <c r="O35" i="2"/>
  <c r="AA51" i="1"/>
  <c r="M35" i="2"/>
  <c r="M36" i="2" s="1"/>
  <c r="M37" i="2" s="1"/>
  <c r="V51" i="1"/>
  <c r="K35" i="2"/>
  <c r="K36" i="2" s="1"/>
  <c r="K37" i="2" s="1"/>
  <c r="Q51" i="1"/>
  <c r="G35" i="2"/>
  <c r="G36" i="2" s="1"/>
  <c r="Q13" i="2"/>
  <c r="AF52" i="1"/>
  <c r="W84" i="1" l="1"/>
  <c r="W78" i="1"/>
  <c r="AB84" i="1"/>
  <c r="AB78" i="1"/>
  <c r="R78" i="1"/>
  <c r="R84" i="1"/>
  <c r="M84" i="1"/>
  <c r="M78" i="1"/>
  <c r="M82" i="1" s="1"/>
  <c r="V64" i="1"/>
  <c r="AA64" i="1"/>
  <c r="L64" i="1"/>
  <c r="Q64" i="1"/>
  <c r="I39" i="2"/>
  <c r="L53" i="1"/>
  <c r="M85" i="1" s="1"/>
  <c r="M96" i="1" s="1"/>
  <c r="AF51" i="1"/>
  <c r="Q35" i="2"/>
  <c r="O36" i="2"/>
  <c r="O37" i="2" s="1"/>
  <c r="AA53" i="1" s="1"/>
  <c r="AB85" i="1" s="1"/>
  <c r="AB96" i="1" s="1"/>
  <c r="M39" i="2"/>
  <c r="V53" i="1"/>
  <c r="W85" i="1" s="1"/>
  <c r="W96" i="1" s="1"/>
  <c r="K39" i="2"/>
  <c r="Q53" i="1"/>
  <c r="R85" i="1" s="1"/>
  <c r="R96" i="1" s="1"/>
  <c r="G37" i="2"/>
  <c r="F14" i="1"/>
  <c r="F10" i="1"/>
  <c r="AF33" i="1"/>
  <c r="AF39" i="1"/>
  <c r="AF40" i="1"/>
  <c r="AF41" i="1"/>
  <c r="AF46" i="1"/>
  <c r="AF47" i="1"/>
  <c r="M81" i="1" l="1"/>
  <c r="M83" i="1" s="1"/>
  <c r="M95" i="1" s="1"/>
  <c r="M94" i="1"/>
  <c r="R82" i="1"/>
  <c r="R94" i="1" s="1"/>
  <c r="R81" i="1"/>
  <c r="R83" i="1" s="1"/>
  <c r="R95" i="1" s="1"/>
  <c r="AB82" i="1"/>
  <c r="AB94" i="1" s="1"/>
  <c r="AB97" i="1" s="1"/>
  <c r="AB81" i="1"/>
  <c r="AB83" i="1" s="1"/>
  <c r="AB95" i="1" s="1"/>
  <c r="W82" i="1"/>
  <c r="W94" i="1" s="1"/>
  <c r="W81" i="1"/>
  <c r="W83" i="1" s="1"/>
  <c r="W95" i="1" s="1"/>
  <c r="AF64" i="1"/>
  <c r="Q54" i="1"/>
  <c r="L54" i="1"/>
  <c r="M88" i="1" s="1"/>
  <c r="V54" i="1"/>
  <c r="AA54" i="1"/>
  <c r="Q36" i="2"/>
  <c r="G39" i="2"/>
  <c r="G53" i="1"/>
  <c r="O39" i="2"/>
  <c r="Q37" i="2"/>
  <c r="F15" i="1"/>
  <c r="L48" i="1"/>
  <c r="C6" i="3" s="1"/>
  <c r="V48" i="1"/>
  <c r="E6" i="3" s="1"/>
  <c r="AA48" i="1"/>
  <c r="F6" i="3" s="1"/>
  <c r="G48" i="1"/>
  <c r="B6" i="3" s="1"/>
  <c r="R97" i="1" l="1"/>
  <c r="M97" i="1"/>
  <c r="W97" i="1"/>
  <c r="M86" i="1"/>
  <c r="W88" i="1"/>
  <c r="AB86" i="1"/>
  <c r="AB89" i="1"/>
  <c r="W89" i="1"/>
  <c r="R86" i="1"/>
  <c r="R88" i="1"/>
  <c r="W86" i="1"/>
  <c r="R89" i="1"/>
  <c r="C12" i="3"/>
  <c r="M91" i="1"/>
  <c r="M89" i="1"/>
  <c r="AB88" i="1"/>
  <c r="E12" i="3"/>
  <c r="G54" i="1"/>
  <c r="H85" i="1"/>
  <c r="H96" i="1" s="1"/>
  <c r="AF96" i="1" s="1"/>
  <c r="F12" i="3"/>
  <c r="D12" i="3"/>
  <c r="Q39" i="2"/>
  <c r="AF12" i="1"/>
  <c r="AF13" i="1"/>
  <c r="AF53" i="1"/>
  <c r="AF54" i="1" s="1"/>
  <c r="AF14" i="1"/>
  <c r="AF10" i="1"/>
  <c r="AF11" i="1"/>
  <c r="AA25" i="1"/>
  <c r="F5" i="3" s="1"/>
  <c r="V25" i="1"/>
  <c r="E5" i="3" s="1"/>
  <c r="L25" i="1"/>
  <c r="C5" i="3" s="1"/>
  <c r="G25" i="1"/>
  <c r="B5" i="3" s="1"/>
  <c r="Q25" i="1"/>
  <c r="D5" i="3" s="1"/>
  <c r="AF19" i="1"/>
  <c r="AF32" i="1"/>
  <c r="AF28" i="1"/>
  <c r="F9" i="1"/>
  <c r="F8" i="1"/>
  <c r="H79" i="1" l="1"/>
  <c r="H88" i="1"/>
  <c r="AF88" i="1" s="1"/>
  <c r="G68" i="1"/>
  <c r="L68" i="1" s="1"/>
  <c r="B12" i="3"/>
  <c r="H12" i="3" s="1"/>
  <c r="H5" i="3"/>
  <c r="AF31" i="1"/>
  <c r="AF48" i="1" s="1"/>
  <c r="Q48" i="1"/>
  <c r="AF24" i="1"/>
  <c r="AF25" i="1" s="1"/>
  <c r="D6" i="3" l="1"/>
  <c r="H6" i="3" s="1"/>
  <c r="Q68" i="1"/>
  <c r="V68" i="1" s="1"/>
  <c r="AA68" i="1" s="1"/>
  <c r="G16" i="1"/>
  <c r="G63" i="1" s="1"/>
  <c r="AF15" i="1"/>
  <c r="AF9" i="1"/>
  <c r="AA16" i="1"/>
  <c r="V16" i="1"/>
  <c r="Q16" i="1"/>
  <c r="L16" i="1"/>
  <c r="F7" i="1"/>
  <c r="AF8" i="1"/>
  <c r="Q63" i="1" l="1"/>
  <c r="Q65" i="1" s="1"/>
  <c r="D4" i="3"/>
  <c r="V63" i="1"/>
  <c r="E4" i="3"/>
  <c r="B4" i="3"/>
  <c r="B16" i="3" s="1"/>
  <c r="AA63" i="1"/>
  <c r="F4" i="3"/>
  <c r="L63" i="1"/>
  <c r="C4" i="3"/>
  <c r="AF7" i="1"/>
  <c r="AF16" i="1" s="1"/>
  <c r="L67" i="1" l="1"/>
  <c r="L70" i="1" s="1"/>
  <c r="L65" i="1"/>
  <c r="G67" i="1"/>
  <c r="G65" i="1"/>
  <c r="AA67" i="1"/>
  <c r="AA65" i="1"/>
  <c r="V67" i="1"/>
  <c r="V65" i="1"/>
  <c r="H4" i="3"/>
  <c r="Q67" i="1"/>
  <c r="AF63" i="1"/>
  <c r="G70" i="1" l="1"/>
  <c r="G71" i="1" s="1"/>
  <c r="G73" i="1" s="1"/>
  <c r="H81" i="1" s="1"/>
  <c r="L71" i="1"/>
  <c r="C14" i="3" s="1"/>
  <c r="C18" i="3" s="1"/>
  <c r="AF65" i="1"/>
  <c r="AF67" i="1"/>
  <c r="L73" i="1" l="1"/>
  <c r="B14" i="3"/>
  <c r="V70" i="1"/>
  <c r="V71" i="1" s="1"/>
  <c r="V73" i="1" s="1"/>
  <c r="Q70" i="1"/>
  <c r="AA70" i="1"/>
  <c r="H83" i="1" l="1"/>
  <c r="H92" i="1" s="1"/>
  <c r="H82" i="1"/>
  <c r="H94" i="1" s="1"/>
  <c r="B18" i="3"/>
  <c r="B17" i="3"/>
  <c r="E14" i="3"/>
  <c r="E18" i="3" s="1"/>
  <c r="AA71" i="1"/>
  <c r="AA73" i="1" s="1"/>
  <c r="Q71" i="1"/>
  <c r="Q73" i="1" s="1"/>
  <c r="AF70" i="1"/>
  <c r="AF68" i="1"/>
  <c r="H91" i="1" l="1"/>
  <c r="H89" i="1"/>
  <c r="H86" i="1"/>
  <c r="H95" i="1"/>
  <c r="W92" i="1"/>
  <c r="F14" i="3"/>
  <c r="F18" i="3" s="1"/>
  <c r="D14" i="3"/>
  <c r="D18" i="3" s="1"/>
  <c r="AF71" i="1"/>
  <c r="H97" i="1" l="1"/>
  <c r="AF97" i="1" s="1"/>
  <c r="AB92" i="1"/>
  <c r="M92" i="1"/>
  <c r="AF95" i="1"/>
  <c r="W91" i="1"/>
  <c r="AF94" i="1"/>
  <c r="AF73" i="1"/>
  <c r="H14" i="3"/>
  <c r="H18" i="3"/>
  <c r="AB91" i="1" l="1"/>
  <c r="R92" i="1"/>
  <c r="AF92" i="1" s="1"/>
  <c r="AF83" i="1"/>
  <c r="R91" i="1"/>
  <c r="AF82" i="1"/>
  <c r="AF89" i="1" l="1"/>
  <c r="AF91" i="1"/>
  <c r="AF86"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tc={DD353DE8-BAC7-4032-AD7F-E71532BCD24B}</author>
    <author>Couchman, Joanne M :LRI Research</author>
  </authors>
  <commentList>
    <comment ref="E3" authorId="0" shapeId="0" xr:uid="{DD353DE8-BAC7-4032-AD7F-E71532BCD24B}">
      <text>
        <t xml:space="preserve">[Threaded comment]
Your version of Excel allows you to read this threaded comment; however, any edits to it will get removed if the file is opened in a newer version of Excel. Learn more: https://go.microsoft.com/fwlink/?linkid=870924
Comment:
    This is the anticipated level for 2024 (Exec Level II salary)
</t>
      </text>
    </comment>
    <comment ref="C4" authorId="1" shapeId="0" xr:uid="{00000000-0006-0000-0000-000001000000}">
      <text>
        <r>
          <rPr>
            <b/>
            <sz val="9"/>
            <color indexed="81"/>
            <rFont val="Tahoma"/>
            <family val="2"/>
          </rPr>
          <t>Couchman, Joanne M :LRI Research:</t>
        </r>
        <r>
          <rPr>
            <sz val="9"/>
            <color indexed="81"/>
            <rFont val="Tahoma"/>
            <family val="2"/>
          </rPr>
          <t xml:space="preserve">
The formulas in the PI line will add an increase ONLY if the PI salary remains under the NIH cap.
The increase calculation for other staff presumes that the year 1 increase was already added in the base salary amount.</t>
        </r>
      </text>
    </comment>
    <comment ref="C5" authorId="1" shapeId="0" xr:uid="{00000000-0006-0000-0000-000002000000}">
      <text>
        <r>
          <rPr>
            <b/>
            <sz val="9"/>
            <color indexed="81"/>
            <rFont val="Tahoma"/>
            <family val="2"/>
          </rPr>
          <t>Couchman, Joanne M :LRI Research:</t>
        </r>
        <r>
          <rPr>
            <sz val="9"/>
            <color indexed="81"/>
            <rFont val="Tahoma"/>
            <family val="2"/>
          </rPr>
          <t xml:space="preserve">
Salary increase calculations start AFTER year 1 (so always include the first increase in the base salary as that will likely be the correct salary at the time of funding)
The formulas in the PI line will add an increase ONLY if the PI salary remains under the NIH cap.</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<sst xmlns="http://schemas.openxmlformats.org/spreadsheetml/2006/main" count="490" uniqueCount="237">
  <si>
    <t>Year 1</t>
  </si>
  <si>
    <t>Year 2</t>
  </si>
  <si>
    <t>Year 3</t>
  </si>
  <si>
    <t>Year 4</t>
  </si>
  <si>
    <t>Year 5</t>
  </si>
  <si>
    <t>Totals</t>
  </si>
  <si>
    <t>Notes</t>
  </si>
  <si>
    <t>Calendar Mnths</t>
  </si>
  <si>
    <t>% on Grant</t>
  </si>
  <si>
    <t>Total Salary (inc. benefits)</t>
  </si>
  <si>
    <t xml:space="preserve"> </t>
  </si>
  <si>
    <t xml:space="preserve">Total Other Costs </t>
  </si>
  <si>
    <t>Total Other costs</t>
  </si>
  <si>
    <t>IDC totals</t>
  </si>
  <si>
    <t>Summary</t>
  </si>
  <si>
    <t>Notes:</t>
  </si>
  <si>
    <t>Adjusting the benefit and IDC rates will automatically update the calculations</t>
  </si>
  <si>
    <t>Total Capital Equipment</t>
  </si>
  <si>
    <t>Total Salaries</t>
  </si>
  <si>
    <t>Benefits</t>
  </si>
  <si>
    <t>Rate</t>
  </si>
  <si>
    <t>Amount</t>
  </si>
  <si>
    <r>
      <t xml:space="preserve">Other Direct Costs  </t>
    </r>
    <r>
      <rPr>
        <i/>
        <sz val="11"/>
        <rFont val="Arial"/>
        <family val="2"/>
      </rPr>
      <t>(non capital equipment, supplies, travel, publications, animals, etc)</t>
    </r>
  </si>
  <si>
    <t>Salaries</t>
  </si>
  <si>
    <t>Total Subaward/Consortium costs</t>
  </si>
  <si>
    <t>All other direct costs</t>
  </si>
  <si>
    <t>LRI Direct Costs Subject to IDC</t>
  </si>
  <si>
    <t>LRI Indirect Costs Rate:</t>
  </si>
  <si>
    <t>2021 Base Salary
(no benefits)</t>
  </si>
  <si>
    <t>This is the line that needs to stay under the budget limit each year</t>
  </si>
  <si>
    <t>Subaward IDC total</t>
  </si>
  <si>
    <t>LRI Direct Costs</t>
  </si>
  <si>
    <t>Consortium Direct Costs  (does not include consortium IDC)</t>
  </si>
  <si>
    <t>Total Project Direct Costs</t>
  </si>
  <si>
    <t>Total Project Costs</t>
  </si>
  <si>
    <r>
      <t xml:space="preserve">Capital Equipment </t>
    </r>
    <r>
      <rPr>
        <b/>
        <sz val="11"/>
        <rFont val="Arial"/>
        <family val="2"/>
      </rPr>
      <t xml:space="preserve"> </t>
    </r>
    <r>
      <rPr>
        <i/>
        <sz val="11"/>
        <rFont val="Arial"/>
        <family val="2"/>
      </rPr>
      <t>(Items with a cost of &gt;5k per item &amp; life &gt; 1 year)</t>
    </r>
  </si>
  <si>
    <t>LRI direct costs minus capital equipment</t>
  </si>
  <si>
    <t>Key?</t>
  </si>
  <si>
    <t>Sheet is unlocked, but please don't change any formulas. Only complete white cells, everything else auto-calculates</t>
  </si>
  <si>
    <t>Yr 1 
Cal mo.</t>
  </si>
  <si>
    <t>Benefits
Yr 1</t>
  </si>
  <si>
    <t>Salary inc Benefits
Yr 1</t>
  </si>
  <si>
    <t>Salary
Yr 1</t>
  </si>
  <si>
    <t>Salary
Yr 2</t>
  </si>
  <si>
    <t>Benefits
Yr 2</t>
  </si>
  <si>
    <t>Yr 2 
Cal mo.</t>
  </si>
  <si>
    <t>Salary
Yr 3</t>
  </si>
  <si>
    <t>Benefits
Yr 3</t>
  </si>
  <si>
    <t>Yr 3 
Cal mo.</t>
  </si>
  <si>
    <t>Salary
Yr 4</t>
  </si>
  <si>
    <t>Benefits
Yr 4</t>
  </si>
  <si>
    <t>Yr 4 
Cal mo.</t>
  </si>
  <si>
    <t>Salary
Yr 5</t>
  </si>
  <si>
    <t>Benefits
Yr 5</t>
  </si>
  <si>
    <t>Yr 5 
Cal mo.</t>
  </si>
  <si>
    <t>Salary inc Benefits
Yr 2</t>
  </si>
  <si>
    <t>Salary inc Benefits
Yr 3</t>
  </si>
  <si>
    <t>Salary inc Benefits
Yr 4</t>
  </si>
  <si>
    <t>Salary inc Benefits
Yr 5</t>
  </si>
  <si>
    <t>Data Entry Info</t>
  </si>
  <si>
    <t>Subaward/Consortium Direct Costs</t>
  </si>
  <si>
    <t>Subaward/Consortium Direct Costs Subject to IDC</t>
  </si>
  <si>
    <t>Subaward/Consortium Indirect Costs Rate:</t>
  </si>
  <si>
    <t>&lt;-- click on the + to add more lines</t>
  </si>
  <si>
    <t>Enter salary increase multiplier:</t>
  </si>
  <si>
    <t>e.g. use "1.00" for NO increase, use "1.03" for 3%*</t>
  </si>
  <si>
    <t>*NEI does not allow for annual cost of living increases in the grant budget</t>
  </si>
  <si>
    <t>Instruction text can be replaced</t>
  </si>
  <si>
    <t>Total IDC base</t>
  </si>
  <si>
    <t>Click the plus signs above to show salary and benefit breakdown (used for data entry)</t>
  </si>
  <si>
    <t>Base Salary
(no benefits)</t>
  </si>
  <si>
    <t>Name &amp; Role</t>
  </si>
  <si>
    <t>Direct costs minus capital equipment</t>
  </si>
  <si>
    <t>Budget planning - Subaward</t>
  </si>
  <si>
    <t>Condensed Summary</t>
  </si>
  <si>
    <t>Capital Equipment</t>
  </si>
  <si>
    <t>Animal Costs</t>
  </si>
  <si>
    <t>Travel</t>
  </si>
  <si>
    <t>Publications</t>
  </si>
  <si>
    <t>Grand total</t>
  </si>
  <si>
    <t>Equipment &amp; Supplies</t>
  </si>
  <si>
    <t>Publication costs</t>
  </si>
  <si>
    <t>NHP per diem calculations</t>
  </si>
  <si>
    <t>Item</t>
  </si>
  <si>
    <t xml:space="preserve">Cost </t>
  </si>
  <si>
    <t># Animals</t>
  </si>
  <si>
    <t># days</t>
  </si>
  <si>
    <t>Total</t>
  </si>
  <si>
    <t>Grand Total</t>
  </si>
  <si>
    <t>The total calculation for each year is transferred to the full budget sheet automatically</t>
  </si>
  <si>
    <t>Only change cells that are white - all others are auto-calculating</t>
  </si>
  <si>
    <t xml:space="preserve">Notes: </t>
  </si>
  <si>
    <t>Enter all columns in year 1 and the following years will calculate and include a 5% increase per year (once the other columns have been entered)</t>
  </si>
  <si>
    <t>There is a '% for calculation' column so groups of animals can be split, e.g. if there is expected to be 20% drop-out rate then there would be 2 lines entered for this group, one for 80% and one for 20% with a different number of days for each (e.g. yr 1, lines 14 &amp; 15)</t>
  </si>
  <si>
    <t>If only 1 group is needed all for the same length of time, then this would be entered as 100%. This could also be reduced in the following years to account for drop-off/sacrifices</t>
  </si>
  <si>
    <t>Splitting groups to account for drop-outs is not necessarily needed, but may be useful to get a more accurate estimate of costs in this area if the overall budget is tight.</t>
  </si>
  <si>
    <t xml:space="preserve">Only rows with a 'year 1 cost' will be calculated, so always enter the year 1 cost even if no other columns are completed until a later year </t>
  </si>
  <si>
    <t>See examples below (delete any amount from examples from all years before entering your numbers)</t>
  </si>
  <si>
    <t>Rodent per diem calculation</t>
  </si>
  <si>
    <t>5% inc</t>
  </si>
  <si>
    <t>Year 1 Cost</t>
  </si>
  <si>
    <t># Total Animals</t>
  </si>
  <si>
    <t>% for calculation</t>
  </si>
  <si>
    <t># per cage</t>
  </si>
  <si>
    <t>Note:</t>
  </si>
  <si>
    <t>Standard mice - 5 per cage</t>
  </si>
  <si>
    <t>Special cage mice* (2 per breeding cage)</t>
  </si>
  <si>
    <t>Hazardous waste or biohazard mice</t>
  </si>
  <si>
    <t>Standard rat - 2 per cage</t>
  </si>
  <si>
    <t>Special cage rat*  (2 per breeding cage)</t>
  </si>
  <si>
    <t>Hazardous waste or biohazard rat</t>
  </si>
  <si>
    <t>*Special cage= breeding cage, diabetic animals, quarantine animals</t>
  </si>
  <si>
    <t>Up to 5 adult mice can be housed in non-breeding cages</t>
  </si>
  <si>
    <t>2 adult mice (1M, 1F) can be housed in breeding cages</t>
  </si>
  <si>
    <t>2 adult rats are housed per cage</t>
  </si>
  <si>
    <t>Version notes</t>
  </si>
  <si>
    <t>Notes for future versions</t>
  </si>
  <si>
    <t>The total calculation for each year is NOT transferred to the full budget sheet automatically - you will need to take these amounts and manually add them to line 29</t>
  </si>
  <si>
    <t>V9</t>
  </si>
  <si>
    <t>Final revised version for general use</t>
  </si>
  <si>
    <t>Budget Planning</t>
  </si>
  <si>
    <t>V9-1</t>
  </si>
  <si>
    <t>Fixed formula in L57 (was adding IDCs when it shouldn't). Added comment about max salary on PI salary line</t>
  </si>
  <si>
    <t>V9-2</t>
  </si>
  <si>
    <t>Subaward total</t>
  </si>
  <si>
    <t>Fixed salary increase calculations, removed total rounding (but left format to not show cents), Split animal purchase costs from per diem costs, Updated per diem costs for 2022</t>
  </si>
  <si>
    <t>Per Diem rates as of 4/1/2021 are below</t>
  </si>
  <si>
    <t>V9-3</t>
  </si>
  <si>
    <t>Added note in base salary box expaining where increases are added</t>
  </si>
  <si>
    <t>Enter Modules</t>
  </si>
  <si>
    <t>R21 - $275k over 2 years, max $200k in any one year</t>
  </si>
  <si>
    <t>R01 - Max of $250k per year</t>
  </si>
  <si>
    <t>V9-4</t>
  </si>
  <si>
    <t>Current NIH Max Salary:</t>
  </si>
  <si>
    <t>Added modular budget calculation section. Adjusted formulas in the PI salary line so it will add an increases ONLY if the PI salary remains under the current NIH cap in any year.</t>
  </si>
  <si>
    <t xml:space="preserve">Total should not be more than 25,000 </t>
  </si>
  <si>
    <t>LRI direct costs minus capital equipment plus 1st 25k of each subaward costs</t>
  </si>
  <si>
    <t>1 module = $25,000</t>
  </si>
  <si>
    <t>Total consortium</t>
  </si>
  <si>
    <r>
      <t xml:space="preserve">Travel </t>
    </r>
    <r>
      <rPr>
        <b/>
        <sz val="10"/>
        <rFont val="Arial"/>
        <family val="2"/>
      </rPr>
      <t>(need to know who &amp; what for)</t>
    </r>
  </si>
  <si>
    <t>Animal purchase costs</t>
  </si>
  <si>
    <t>Animal per diem costs</t>
  </si>
  <si>
    <t>Use this line for travel only (feeds into summary)</t>
  </si>
  <si>
    <r>
      <t xml:space="preserve">Use this line for </t>
    </r>
    <r>
      <rPr>
        <b/>
        <i/>
        <sz val="10"/>
        <rFont val="Arial"/>
        <family val="2"/>
      </rPr>
      <t>animal purchase</t>
    </r>
    <r>
      <rPr>
        <i/>
        <sz val="10"/>
        <rFont val="Arial"/>
        <family val="2"/>
      </rPr>
      <t xml:space="preserve"> costs only (feeds into summary)</t>
    </r>
  </si>
  <si>
    <r>
      <t xml:space="preserve">Use this line for </t>
    </r>
    <r>
      <rPr>
        <b/>
        <i/>
        <sz val="10"/>
        <rFont val="Arial"/>
        <family val="2"/>
      </rPr>
      <t>animal</t>
    </r>
    <r>
      <rPr>
        <i/>
        <sz val="10"/>
        <rFont val="Arial"/>
        <family val="2"/>
      </rPr>
      <t xml:space="preserve"> </t>
    </r>
    <r>
      <rPr>
        <b/>
        <i/>
        <sz val="10"/>
        <rFont val="Arial"/>
        <family val="2"/>
      </rPr>
      <t>per diem</t>
    </r>
    <r>
      <rPr>
        <i/>
        <sz val="10"/>
        <rFont val="Arial"/>
        <family val="2"/>
      </rPr>
      <t xml:space="preserve"> costs only (feeds into summary)</t>
    </r>
  </si>
  <si>
    <t>Use this line for publication costs only (feeds into summary)</t>
  </si>
  <si>
    <t>V9.5</t>
  </si>
  <si>
    <t>Fixed subaward IDC calculation - was totalling the IDC amount (i.e. 17,000) rather than the base (i.e. 25,000)</t>
  </si>
  <si>
    <t>V9.6</t>
  </si>
  <si>
    <t>Fix an incorrect calculation in year 4 salaries, updated NIH max with pending amount</t>
  </si>
  <si>
    <t>Name - PI</t>
  </si>
  <si>
    <t>2024-2025</t>
  </si>
  <si>
    <t>2025-2026</t>
  </si>
  <si>
    <t>2026-2027</t>
  </si>
  <si>
    <t>This sheet is useful if you want to send a copy of the overall budget without underlying salary info,</t>
  </si>
  <si>
    <t>V9.7</t>
  </si>
  <si>
    <t>Updated to official NIH max, added 2nd subaward &amp; updated formulas, fixed formulas in summary sheet, fixed formulas in all Salary lines so will add an increases ONLY if the salary remains under the current NIH cap in any year.</t>
  </si>
  <si>
    <t>Subaward/Consortium 1 - ORG NAME</t>
  </si>
  <si>
    <t>Subaward 1 - First 25k Subaward/Consortium costs LRI IDC total</t>
  </si>
  <si>
    <t>Subaward 2 - First 25k Subaward/Consortium costs LRI IDC total</t>
  </si>
  <si>
    <t>NHP</t>
  </si>
  <si>
    <t>V9.8</t>
  </si>
  <si>
    <t>Updated Per Diem costs on calculation sheets</t>
  </si>
  <si>
    <t>The total calculation for each year is NOT transferred to the full budget sheet automatically - you will need to take these amounts and manually add them to line 30</t>
  </si>
  <si>
    <t>V9.9</t>
  </si>
  <si>
    <t>Added average salary calculation sheet</t>
  </si>
  <si>
    <t>Average salary calculator</t>
  </si>
  <si>
    <t>NIH budgeting parameters do not allow for cost of living increases year on year</t>
  </si>
  <si>
    <t>This will calculate the average salary with increases across the number of year in the project</t>
  </si>
  <si>
    <t>Enter current salary &amp; years in project</t>
  </si>
  <si>
    <t>Name</t>
  </si>
  <si>
    <t>Current salary</t>
  </si>
  <si>
    <t>Yrs in project</t>
  </si>
  <si>
    <t>Avg base to use in project</t>
  </si>
  <si>
    <t>Y1</t>
  </si>
  <si>
    <t>Y2</t>
  </si>
  <si>
    <t>Y3</t>
  </si>
  <si>
    <t>Y4</t>
  </si>
  <si>
    <t>Y5</t>
  </si>
  <si>
    <t>Y6</t>
  </si>
  <si>
    <t>Y7</t>
  </si>
  <si>
    <t>Select</t>
  </si>
  <si>
    <t>If you have more than 8 people contact Joanne for an updated sheet</t>
  </si>
  <si>
    <t>example</t>
  </si>
  <si>
    <t>Salaries &amp; Fringe</t>
  </si>
  <si>
    <t>2027-2028</t>
  </si>
  <si>
    <t>V10</t>
  </si>
  <si>
    <t>Legacy IDC = 70%</t>
  </si>
  <si>
    <t>Subaward/Consortium 2 - ORG NAME</t>
  </si>
  <si>
    <t>Will need to amend this section if more than two subawards</t>
  </si>
  <si>
    <t>Formulas will need to be adjusted if you have more than two subawards - contact Joanne for an updated sheet</t>
  </si>
  <si>
    <t>Updated IDC &amp; fringe rates, linked modular IDC calculation to cell D67</t>
  </si>
  <si>
    <t>Legacy Benefits = 32.0%</t>
  </si>
  <si>
    <t>V10.1</t>
  </si>
  <si>
    <t xml:space="preserve">NIH Cap - The Executive Level II salary increased to $212,100 effective January 1, 2023. </t>
  </si>
  <si>
    <t>Data Management/Sharing</t>
  </si>
  <si>
    <t>Indirect costs</t>
  </si>
  <si>
    <t>Total Direct costs</t>
  </si>
  <si>
    <t>LRI MTDC F&amp;A @ 70%</t>
  </si>
  <si>
    <t>Use this line for data managment plan costs only (feeds into summary)</t>
  </si>
  <si>
    <t>Data Management and Sharing costs</t>
  </si>
  <si>
    <t>2023 Base Salary
(no benefits)</t>
  </si>
  <si>
    <t>V10.2</t>
  </si>
  <si>
    <t>Updated with 2023 post-doc stipends</t>
  </si>
  <si>
    <t>Update to official NIH max for 2023</t>
  </si>
  <si>
    <t>V10.3</t>
  </si>
  <si>
    <t>Updated with current Per Diem amounts</t>
  </si>
  <si>
    <t>for 2024 budgets (+5%)</t>
  </si>
  <si>
    <t>NHP per diem rate for 2024</t>
  </si>
  <si>
    <t>Includes 5% increase over 2023</t>
  </si>
  <si>
    <t>Per diem rates as of 4/1/2023</t>
  </si>
  <si>
    <t>Breeding mouse</t>
  </si>
  <si>
    <t>Standard rate</t>
  </si>
  <si>
    <t>Breeding rat</t>
  </si>
  <si>
    <t>Standard Mouse (example)</t>
  </si>
  <si>
    <t>V10.4</t>
  </si>
  <si>
    <t xml:space="preserve"> LRI base for IDC calculation</t>
  </si>
  <si>
    <t>LRI IDC on direct costs</t>
  </si>
  <si>
    <t>Sub IDC</t>
  </si>
  <si>
    <t>Total LRI</t>
  </si>
  <si>
    <t>Total IDC</t>
  </si>
  <si>
    <t xml:space="preserve"> All Direct cost totals</t>
  </si>
  <si>
    <t>LRI IDC only</t>
  </si>
  <si>
    <t>Deduct all sub directs to get LRI direct total</t>
  </si>
  <si>
    <t xml:space="preserve">Sub direct costs </t>
  </si>
  <si>
    <t xml:space="preserve">LRI Direct costs </t>
  </si>
  <si>
    <t>Expanded modular budget calculation, fixed formula error in sub 1 sheet</t>
  </si>
  <si>
    <t>Total Direct costs (should match total modules)</t>
  </si>
  <si>
    <t>Add first 25k of  sub 1 (yr1 only)</t>
  </si>
  <si>
    <t>Add first 25k of  sub 2 (yr1 only)</t>
  </si>
  <si>
    <t>Sub IDC only</t>
  </si>
  <si>
    <t>2028-2029</t>
  </si>
  <si>
    <t>NOTE: Sheet is unlocked, but please don't change any formulas. Only complete white or yellow cells, everything else auto-calculates</t>
  </si>
  <si>
    <t>For Modular Budgets (for Joanne's use)</t>
  </si>
  <si>
    <t>V10.5</t>
  </si>
  <si>
    <t>Update to anticipated NIH max for 2024</t>
  </si>
  <si>
    <t>Reorg the budget categorie to better align with ASSIST/NIH forms, maybe add GL numbers?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</si>
</sst>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_);[Red]\(&quot;$&quot;#,##0\)"/>
    <numFmt numFmtId="44" formatCode="_(&quot;$&quot;* #,##0.00_);_(&quot;$&quot;* \(#,##0.00\);_(&quot;$&quot;* &quot;-&quot;??_);_(@_)"/>
    <numFmt numFmtId="43" formatCode="_(* #,##0.00_);_(* \(#,##0.00\);_(* &quot;-&quot;??_);_(@_)"/>
    <numFmt numFmtId="164" formatCode="_(&quot;$&quot;* #,##0_);_(&quot;$&quot;* \(#,##0\);_(&quot;$&quot;* &quot;-&quot;??_);_(@_)"/>
    <numFmt numFmtId="165" formatCode="0.0%"/>
    <numFmt numFmtId="166" formatCode="_(&quot;$&quot;* #,##0.0000_);_(&quot;$&quot;* \(#,##0.0000\);_(&quot;$&quot;* &quot;-&quot;??_);_(@_)"/>
  </numFmts>
  <fonts count="31" x14ac:knownFonts="1">
    <font>
      <sz val="11"/>
      <color theme="1"/>
      <name val="Calibri"/>
      <family val="2"/>
      <scheme val="minor"/>
    </font>
    <font>
      <sz val="11"/>
      <color theme="1"/>
      <name val="Calibri"/>
      <family val="2"/>
      <scheme val="minor"/>
    </font>
    <font>
      <b/>
      <sz val="12"/>
      <name val="Arial"/>
      <family val="2"/>
    </font>
    <font>
      <sz val="10"/>
      <name val="Arial"/>
      <family val="2"/>
    </font>
    <font>
      <i/>
      <sz val="10"/>
      <name val="Arial"/>
      <family val="2"/>
    </font>
    <font>
      <b/>
      <sz val="11"/>
      <name val="Arial"/>
      <family val="2"/>
    </font>
    <font>
      <b/>
      <sz val="10"/>
      <name val="Arial"/>
      <family val="2"/>
    </font>
    <font>
      <sz val="10"/>
      <color indexed="8"/>
      <name val="Arial"/>
      <family val="2"/>
    </font>
    <font>
      <sz val="11"/>
      <name val="Arial"/>
      <family val="2"/>
    </font>
    <font>
      <i/>
      <sz val="11"/>
      <name val="Arial"/>
      <family val="2"/>
    </font>
    <font>
      <b/>
      <sz val="11"/>
      <color theme="1"/>
      <name val="Calibri"/>
      <family val="2"/>
      <scheme val="minor"/>
    </font>
    <font>
      <b/>
      <i/>
      <sz val="11"/>
      <name val="Arial"/>
      <family val="2"/>
    </font>
    <font>
      <i/>
      <sz val="11"/>
      <color theme="1"/>
      <name val="Calibri"/>
      <family val="2"/>
      <scheme val="minor"/>
    </font>
    <font>
      <sz val="10"/>
      <color theme="1"/>
      <name val="Calibri"/>
      <family val="2"/>
      <scheme val="minor"/>
    </font>
    <font>
      <sz val="12"/>
      <name val="Arial"/>
      <family val="2"/>
    </font>
    <font>
      <sz val="12"/>
      <color theme="1"/>
      <name val="Calibri"/>
      <family val="2"/>
      <scheme val="minor"/>
    </font>
    <font>
      <b/>
      <i/>
      <sz val="10"/>
      <name val="Arial"/>
      <family val="2"/>
    </font>
    <font>
      <b/>
      <sz val="12"/>
      <color theme="1"/>
      <name val="Calibri"/>
      <family val="2"/>
      <scheme val="minor"/>
    </font>
    <font>
      <i/>
      <sz val="9"/>
      <name val="Arial"/>
      <family val="2"/>
    </font>
    <font>
      <sz val="10"/>
      <name val="Arial Narrow"/>
      <family val="2"/>
    </font>
    <font>
      <sz val="10"/>
      <name val="Symbol"/>
      <family val="1"/>
      <charset val="2"/>
    </font>
    <font>
      <sz val="10"/>
      <name val="Courier New"/>
      <family val="3"/>
    </font>
    <font>
      <sz val="11"/>
      <color rgb="FFFF0000"/>
      <name val="Calibri"/>
      <family val="2"/>
      <scheme val="minor"/>
    </font>
    <font>
      <sz val="9"/>
      <color indexed="81"/>
      <name val="Tahoma"/>
      <family val="2"/>
    </font>
    <font>
      <b/>
      <sz val="9"/>
      <color indexed="81"/>
      <name val="Tahoma"/>
      <family val="2"/>
    </font>
    <font>
      <b/>
      <sz val="12"/>
      <color theme="1"/>
      <name val="Arial"/>
      <family val="2"/>
    </font>
    <font>
      <b/>
      <sz val="8.5"/>
      <color rgb="FFFF0000"/>
      <name val="Arial"/>
      <family val="2"/>
    </font>
    <font>
      <sz val="8"/>
      <name val="Calibri"/>
      <family val="2"/>
      <scheme val="minor"/>
    </font>
    <font>
      <b/>
      <sz val="14"/>
      <color theme="1"/>
      <name val="Arial"/>
      <family val="2"/>
    </font>
    <font>
      <sz val="11"/>
      <color theme="1"/>
      <name val="Arial"/>
      <family val="2"/>
    </font>
    <font>
      <b/>
      <sz val="16"/>
      <name val="Arial"/>
      <family val="2"/>
    </font>
  </fonts>
  <fills count="14">
    <fill>
      <patternFill patternType="none"/>
    </fill>
    <fill>
      <patternFill patternType="gray125"/>
    </fill>
    <fill>
      <patternFill patternType="solid">
        <fgColor theme="9" tint="0.79998168889431442"/>
        <bgColor indexed="64"/>
      </patternFill>
    </fill>
    <fill>
      <patternFill patternType="solid">
        <fgColor theme="7" tint="0.79998168889431442"/>
        <bgColor indexed="64"/>
      </patternFill>
    </fill>
    <fill>
      <patternFill patternType="solid">
        <fgColor rgb="FFFFFF00"/>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9" tint="0.59999389629810485"/>
        <bgColor indexed="64"/>
      </patternFill>
    </fill>
    <fill>
      <patternFill patternType="solid">
        <fgColor rgb="FF00B0F0"/>
        <bgColor indexed="64"/>
      </patternFill>
    </fill>
    <fill>
      <patternFill patternType="solid">
        <fgColor rgb="FFFFC000"/>
        <bgColor indexed="64"/>
      </patternFill>
    </fill>
    <fill>
      <patternFill patternType="solid">
        <fgColor theme="0" tint="-0.499984740745262"/>
        <bgColor indexed="64"/>
      </patternFill>
    </fill>
  </fills>
  <borders count="62">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medium">
        <color indexed="64"/>
      </left>
      <right/>
      <top style="thin">
        <color indexed="64"/>
      </top>
      <bottom style="thin">
        <color indexed="64"/>
      </bottom>
      <diagonal/>
    </border>
    <border>
      <left/>
      <right/>
      <top style="thin">
        <color indexed="64"/>
      </top>
      <bottom style="double">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diagonal/>
    </border>
    <border>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diagonal/>
    </border>
    <border>
      <left/>
      <right/>
      <top style="double">
        <color indexed="64"/>
      </top>
      <bottom style="thin">
        <color indexed="64"/>
      </bottom>
      <diagonal/>
    </border>
    <border>
      <left style="medium">
        <color indexed="64"/>
      </left>
      <right/>
      <top/>
      <bottom style="thin">
        <color indexed="64"/>
      </bottom>
      <diagonal/>
    </border>
    <border>
      <left style="thick">
        <color rgb="FFC00000"/>
      </left>
      <right/>
      <top style="thick">
        <color rgb="FFC00000"/>
      </top>
      <bottom style="thick">
        <color rgb="FFC00000"/>
      </bottom>
      <diagonal/>
    </border>
    <border>
      <left/>
      <right/>
      <top style="thick">
        <color rgb="FFC00000"/>
      </top>
      <bottom style="thick">
        <color rgb="FFC00000"/>
      </bottom>
      <diagonal/>
    </border>
    <border>
      <left/>
      <right style="thick">
        <color rgb="FFC00000"/>
      </right>
      <top style="thick">
        <color rgb="FFC00000"/>
      </top>
      <bottom style="thick">
        <color rgb="FFC00000"/>
      </bottom>
      <diagonal/>
    </border>
    <border>
      <left/>
      <right style="thin">
        <color indexed="64"/>
      </right>
      <top style="thick">
        <color rgb="FFC00000"/>
      </top>
      <bottom style="thick">
        <color rgb="FFC00000"/>
      </bottom>
      <diagonal/>
    </border>
    <border>
      <left style="thin">
        <color indexed="64"/>
      </left>
      <right/>
      <top style="thick">
        <color rgb="FFC00000"/>
      </top>
      <bottom style="thick">
        <color rgb="FFC00000"/>
      </bottom>
      <diagonal/>
    </border>
    <border>
      <left/>
      <right/>
      <top style="thin">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ouble">
        <color indexed="64"/>
      </bottom>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double">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thin">
        <color indexed="64"/>
      </left>
      <right/>
      <top/>
      <bottom style="thin">
        <color indexed="64"/>
      </bottom>
      <diagonal/>
    </border>
  </borders>
  <cellStyleXfs count="9">
    <xf numFmtId="0" fontId="0" fillId="0" borderId="0"/>
    <xf numFmtId="44" fontId="1" fillId="0" borderId="0" applyFont="0" applyFill="0" applyBorder="0" applyAlignment="0" applyProtection="0"/>
    <xf numFmtId="9" fontId="1" fillId="0" borderId="0" applyFont="0" applyFill="0" applyBorder="0" applyAlignment="0" applyProtection="0"/>
    <xf numFmtId="44" fontId="3" fillId="0" borderId="0" applyFont="0" applyFill="0" applyBorder="0" applyAlignment="0" applyProtection="0"/>
    <xf numFmtId="9" fontId="3" fillId="0" borderId="0" applyFont="0" applyFill="0" applyBorder="0" applyAlignment="0" applyProtection="0"/>
    <xf numFmtId="43" fontId="1" fillId="0" borderId="0" applyFont="0" applyFill="0" applyBorder="0" applyAlignment="0" applyProtection="0"/>
    <xf numFmtId="0" fontId="3" fillId="0" borderId="0"/>
    <xf numFmtId="0" fontId="19" fillId="0" borderId="0"/>
    <xf numFmtId="0" fontId="26" fillId="0" borderId="0"/>
  </cellStyleXfs>
  <cellXfs count="425">
    <xf numFmtId="0" fontId="0" fillId="0" borderId="0" xfId="0"/>
    <xf numFmtId="0" fontId="3" fillId="0" borderId="12" xfId="0" applyFont="1" applyBorder="1" applyAlignment="1" applyProtection="1">
      <alignment horizontal="left" vertical="center" wrapText="1"/>
      <protection locked="0"/>
    </xf>
    <xf numFmtId="164" fontId="3" fillId="2" borderId="11" xfId="3" applyNumberFormat="1" applyFont="1" applyFill="1" applyBorder="1" applyAlignment="1">
      <alignment horizontal="center" vertical="center"/>
    </xf>
    <xf numFmtId="164" fontId="6" fillId="2" borderId="11" xfId="0" applyNumberFormat="1" applyFont="1" applyFill="1" applyBorder="1" applyAlignment="1">
      <alignment horizontal="left" vertical="center"/>
    </xf>
    <xf numFmtId="164" fontId="3" fillId="3" borderId="11" xfId="0" applyNumberFormat="1" applyFont="1" applyFill="1" applyBorder="1" applyAlignment="1">
      <alignment horizontal="left" vertical="center"/>
    </xf>
    <xf numFmtId="0" fontId="3" fillId="3" borderId="17" xfId="0" applyFont="1" applyFill="1" applyBorder="1" applyAlignment="1">
      <alignment vertical="center"/>
    </xf>
    <xf numFmtId="0" fontId="3" fillId="3" borderId="13" xfId="0" applyFont="1" applyFill="1" applyBorder="1" applyAlignment="1">
      <alignment vertical="center"/>
    </xf>
    <xf numFmtId="164" fontId="5" fillId="3" borderId="18" xfId="0" applyNumberFormat="1" applyFont="1" applyFill="1" applyBorder="1" applyAlignment="1">
      <alignment horizontal="left" vertical="center"/>
    </xf>
    <xf numFmtId="9" fontId="7" fillId="0" borderId="11" xfId="2" applyFont="1" applyFill="1" applyBorder="1" applyAlignment="1" applyProtection="1">
      <alignment horizontal="center" vertical="center"/>
      <protection locked="0"/>
    </xf>
    <xf numFmtId="0" fontId="3" fillId="5" borderId="17" xfId="0" applyFont="1" applyFill="1" applyBorder="1" applyAlignment="1">
      <alignment vertical="center"/>
    </xf>
    <xf numFmtId="0" fontId="3" fillId="5" borderId="13" xfId="0" applyFont="1" applyFill="1" applyBorder="1" applyAlignment="1">
      <alignment vertical="center"/>
    </xf>
    <xf numFmtId="164" fontId="5" fillId="5" borderId="18" xfId="0" applyNumberFormat="1" applyFont="1" applyFill="1" applyBorder="1" applyAlignment="1">
      <alignment horizontal="left" vertical="center"/>
    </xf>
    <xf numFmtId="164" fontId="3" fillId="5" borderId="11" xfId="0" applyNumberFormat="1" applyFont="1" applyFill="1" applyBorder="1" applyAlignment="1">
      <alignment horizontal="left" vertical="center"/>
    </xf>
    <xf numFmtId="0" fontId="5" fillId="6" borderId="13" xfId="0" applyFont="1" applyFill="1" applyBorder="1" applyAlignment="1">
      <alignment vertical="center"/>
    </xf>
    <xf numFmtId="0" fontId="0" fillId="0" borderId="0" xfId="0" applyAlignment="1">
      <alignment vertical="center"/>
    </xf>
    <xf numFmtId="0" fontId="6" fillId="2" borderId="7" xfId="0" applyFont="1" applyFill="1" applyBorder="1" applyAlignment="1">
      <alignment horizontal="center" vertical="center" wrapText="1"/>
    </xf>
    <xf numFmtId="0" fontId="6" fillId="2" borderId="11" xfId="0" applyFont="1" applyFill="1" applyBorder="1" applyAlignment="1">
      <alignment horizontal="center" vertical="center" wrapText="1"/>
    </xf>
    <xf numFmtId="164" fontId="3" fillId="0" borderId="5" xfId="3" applyNumberFormat="1" applyFont="1" applyBorder="1" applyAlignment="1" applyProtection="1">
      <alignment horizontal="right" vertical="center"/>
      <protection locked="0"/>
    </xf>
    <xf numFmtId="164" fontId="3" fillId="2" borderId="6" xfId="3" applyNumberFormat="1" applyFont="1" applyFill="1" applyBorder="1" applyAlignment="1">
      <alignment horizontal="center" vertical="center"/>
    </xf>
    <xf numFmtId="164" fontId="5" fillId="7" borderId="18" xfId="0" applyNumberFormat="1" applyFont="1" applyFill="1" applyBorder="1" applyAlignment="1">
      <alignment horizontal="left" vertical="center"/>
    </xf>
    <xf numFmtId="164" fontId="3" fillId="7" borderId="11" xfId="1" applyNumberFormat="1" applyFont="1" applyFill="1" applyBorder="1" applyAlignment="1">
      <alignment horizontal="left" vertical="center"/>
    </xf>
    <xf numFmtId="0" fontId="5" fillId="0" borderId="0" xfId="0" applyFont="1" applyFill="1" applyBorder="1" applyAlignment="1">
      <alignment vertical="center"/>
    </xf>
    <xf numFmtId="0" fontId="5" fillId="0" borderId="0" xfId="0" applyFont="1" applyFill="1" applyBorder="1" applyAlignment="1">
      <alignment horizontal="right" vertical="center"/>
    </xf>
    <xf numFmtId="164" fontId="5" fillId="0" borderId="0" xfId="0" applyNumberFormat="1" applyFont="1" applyFill="1" applyBorder="1" applyAlignment="1">
      <alignment vertical="center"/>
    </xf>
    <xf numFmtId="0" fontId="3" fillId="0" borderId="0" xfId="0" applyFont="1" applyFill="1" applyBorder="1" applyAlignment="1" applyProtection="1">
      <alignment vertical="center"/>
      <protection locked="0"/>
    </xf>
    <xf numFmtId="0" fontId="0" fillId="0" borderId="0" xfId="0" applyFill="1" applyAlignment="1">
      <alignment vertical="center"/>
    </xf>
    <xf numFmtId="0" fontId="5" fillId="3" borderId="13" xfId="0" applyFont="1" applyFill="1" applyBorder="1" applyAlignment="1">
      <alignment vertical="center"/>
    </xf>
    <xf numFmtId="0" fontId="5" fillId="3" borderId="6" xfId="0" applyFont="1" applyFill="1" applyBorder="1" applyAlignment="1">
      <alignment vertical="center"/>
    </xf>
    <xf numFmtId="0" fontId="5" fillId="5" borderId="13" xfId="0" applyFont="1" applyFill="1" applyBorder="1" applyAlignment="1">
      <alignment vertical="center"/>
    </xf>
    <xf numFmtId="0" fontId="5" fillId="5" borderId="6" xfId="0" applyFont="1" applyFill="1" applyBorder="1" applyAlignment="1">
      <alignment vertical="center"/>
    </xf>
    <xf numFmtId="0" fontId="5" fillId="2" borderId="13" xfId="0" applyFont="1" applyFill="1" applyBorder="1" applyAlignment="1">
      <alignment vertical="center"/>
    </xf>
    <xf numFmtId="0" fontId="5" fillId="2" borderId="6" xfId="0" applyFont="1" applyFill="1" applyBorder="1" applyAlignment="1">
      <alignment vertical="center"/>
    </xf>
    <xf numFmtId="0" fontId="3" fillId="0" borderId="13" xfId="0" applyFont="1" applyBorder="1" applyAlignment="1" applyProtection="1">
      <alignment horizontal="left" vertical="center" wrapText="1"/>
      <protection locked="0"/>
    </xf>
    <xf numFmtId="0" fontId="3" fillId="0" borderId="5" xfId="0" applyFont="1" applyBorder="1" applyAlignment="1" applyProtection="1">
      <alignment vertical="center"/>
      <protection locked="0"/>
    </xf>
    <xf numFmtId="0" fontId="0" fillId="0" borderId="0" xfId="0" applyFill="1" applyBorder="1" applyAlignment="1">
      <alignment vertical="center"/>
    </xf>
    <xf numFmtId="0" fontId="2" fillId="5" borderId="17" xfId="0" applyFont="1" applyFill="1" applyBorder="1" applyAlignment="1">
      <alignment vertical="center"/>
    </xf>
    <xf numFmtId="0" fontId="2" fillId="2" borderId="17" xfId="0" applyFont="1" applyFill="1" applyBorder="1" applyAlignment="1">
      <alignment vertical="center"/>
    </xf>
    <xf numFmtId="0" fontId="2" fillId="3" borderId="17" xfId="0" applyFont="1" applyFill="1" applyBorder="1" applyAlignment="1">
      <alignment vertical="center"/>
    </xf>
    <xf numFmtId="164" fontId="5" fillId="5" borderId="5" xfId="0" applyNumberFormat="1" applyFont="1" applyFill="1" applyBorder="1" applyAlignment="1">
      <alignment horizontal="center" vertical="center"/>
    </xf>
    <xf numFmtId="0" fontId="2" fillId="0" borderId="1" xfId="0" applyFont="1" applyBorder="1" applyAlignment="1">
      <alignment vertical="center"/>
    </xf>
    <xf numFmtId="0" fontId="2" fillId="0" borderId="2" xfId="0" applyFont="1" applyBorder="1" applyAlignment="1">
      <alignment vertical="center"/>
    </xf>
    <xf numFmtId="0" fontId="3" fillId="0" borderId="2" xfId="0" applyFont="1" applyBorder="1" applyAlignment="1">
      <alignment vertical="center"/>
    </xf>
    <xf numFmtId="0" fontId="4" fillId="0" borderId="3" xfId="0" applyFont="1" applyBorder="1" applyAlignment="1">
      <alignment vertical="center"/>
    </xf>
    <xf numFmtId="0" fontId="4" fillId="0" borderId="0" xfId="0" applyFont="1" applyBorder="1" applyAlignment="1">
      <alignment vertical="center"/>
    </xf>
    <xf numFmtId="0" fontId="3" fillId="0" borderId="0" xfId="0" applyFont="1" applyAlignment="1">
      <alignment vertical="center"/>
    </xf>
    <xf numFmtId="0" fontId="3" fillId="0" borderId="0" xfId="0" applyFont="1" applyBorder="1" applyAlignment="1">
      <alignment vertical="center"/>
    </xf>
    <xf numFmtId="2" fontId="3" fillId="2" borderId="11" xfId="0" applyNumberFormat="1" applyFont="1" applyFill="1" applyBorder="1" applyAlignment="1">
      <alignment horizontal="center" vertical="center"/>
    </xf>
    <xf numFmtId="0" fontId="5" fillId="2" borderId="27" xfId="0" applyFont="1" applyFill="1" applyBorder="1" applyAlignment="1">
      <alignment vertical="center"/>
    </xf>
    <xf numFmtId="0" fontId="5" fillId="2" borderId="8" xfId="0" applyFont="1" applyFill="1" applyBorder="1" applyAlignment="1">
      <alignment vertical="center"/>
    </xf>
    <xf numFmtId="0" fontId="5" fillId="2" borderId="9" xfId="0" applyFont="1" applyFill="1" applyBorder="1" applyAlignment="1">
      <alignment vertical="center"/>
    </xf>
    <xf numFmtId="164" fontId="5" fillId="2" borderId="16" xfId="3" applyNumberFormat="1" applyFont="1" applyFill="1" applyBorder="1" applyAlignment="1">
      <alignment horizontal="left" vertical="center"/>
    </xf>
    <xf numFmtId="0" fontId="3" fillId="0" borderId="17" xfId="0" applyFont="1" applyFill="1" applyBorder="1" applyAlignment="1">
      <alignment vertical="center"/>
    </xf>
    <xf numFmtId="0" fontId="3" fillId="0" borderId="13" xfId="0" applyFont="1" applyFill="1" applyBorder="1" applyAlignment="1">
      <alignment vertical="center"/>
    </xf>
    <xf numFmtId="164" fontId="6" fillId="0" borderId="26" xfId="0" applyNumberFormat="1" applyFont="1" applyFill="1" applyBorder="1" applyAlignment="1">
      <alignment vertical="center"/>
    </xf>
    <xf numFmtId="164" fontId="3" fillId="0" borderId="13" xfId="0" applyNumberFormat="1" applyFont="1" applyFill="1" applyBorder="1" applyAlignment="1">
      <alignment horizontal="left" vertical="center"/>
    </xf>
    <xf numFmtId="0" fontId="3" fillId="0" borderId="0" xfId="0" applyFont="1" applyFill="1" applyBorder="1" applyAlignment="1">
      <alignment vertical="center"/>
    </xf>
    <xf numFmtId="0" fontId="5" fillId="5" borderId="11" xfId="0" applyFont="1" applyFill="1" applyBorder="1" applyAlignment="1">
      <alignment horizontal="right" vertical="center"/>
    </xf>
    <xf numFmtId="0" fontId="5" fillId="3" borderId="11" xfId="0" applyFont="1" applyFill="1" applyBorder="1" applyAlignment="1">
      <alignment horizontal="right" vertical="center"/>
    </xf>
    <xf numFmtId="0" fontId="0" fillId="7" borderId="0" xfId="0" applyFill="1" applyAlignment="1">
      <alignment vertical="center"/>
    </xf>
    <xf numFmtId="164" fontId="3" fillId="7" borderId="5" xfId="1" applyNumberFormat="1" applyFont="1" applyFill="1" applyBorder="1" applyAlignment="1">
      <alignment horizontal="left" vertical="center"/>
    </xf>
    <xf numFmtId="0" fontId="13" fillId="0" borderId="0" xfId="0" applyFont="1" applyFill="1" applyBorder="1" applyAlignment="1">
      <alignment vertical="center"/>
    </xf>
    <xf numFmtId="0" fontId="13" fillId="8" borderId="0" xfId="0" applyFont="1" applyFill="1" applyAlignment="1">
      <alignment vertical="center"/>
    </xf>
    <xf numFmtId="164" fontId="5" fillId="6" borderId="13" xfId="0" applyNumberFormat="1" applyFont="1" applyFill="1" applyBorder="1" applyAlignment="1">
      <alignment horizontal="left" vertical="center"/>
    </xf>
    <xf numFmtId="0" fontId="5" fillId="6" borderId="5" xfId="0" applyFont="1" applyFill="1" applyBorder="1" applyAlignment="1">
      <alignment vertical="center"/>
    </xf>
    <xf numFmtId="0" fontId="5" fillId="6" borderId="13" xfId="0" applyFont="1" applyFill="1" applyBorder="1" applyAlignment="1">
      <alignment horizontal="right" vertical="center"/>
    </xf>
    <xf numFmtId="0" fontId="11" fillId="6" borderId="5" xfId="0" applyFont="1" applyFill="1" applyBorder="1" applyAlignment="1">
      <alignment horizontal="right" vertical="center"/>
    </xf>
    <xf numFmtId="0" fontId="11" fillId="6" borderId="13" xfId="0" applyFont="1" applyFill="1" applyBorder="1" applyAlignment="1">
      <alignment horizontal="right" vertical="center"/>
    </xf>
    <xf numFmtId="165" fontId="11" fillId="4" borderId="19" xfId="4" applyNumberFormat="1" applyFont="1" applyFill="1" applyBorder="1" applyAlignment="1" applyProtection="1">
      <alignment horizontal="center" vertical="center"/>
      <protection locked="0"/>
    </xf>
    <xf numFmtId="0" fontId="11" fillId="6" borderId="20" xfId="0" applyFont="1" applyFill="1" applyBorder="1" applyAlignment="1">
      <alignment vertical="center"/>
    </xf>
    <xf numFmtId="0" fontId="11" fillId="6" borderId="21" xfId="0" applyFont="1" applyFill="1" applyBorder="1" applyAlignment="1">
      <alignment horizontal="right" vertical="center"/>
    </xf>
    <xf numFmtId="164" fontId="11" fillId="6" borderId="5" xfId="0" applyNumberFormat="1" applyFont="1" applyFill="1" applyBorder="1" applyAlignment="1">
      <alignment horizontal="left" vertical="center"/>
    </xf>
    <xf numFmtId="0" fontId="12" fillId="0" borderId="0" xfId="0" applyFont="1" applyFill="1" applyBorder="1" applyAlignment="1">
      <alignment vertical="center"/>
    </xf>
    <xf numFmtId="0" fontId="12" fillId="0" borderId="0" xfId="0" applyFont="1" applyAlignment="1">
      <alignment vertical="center"/>
    </xf>
    <xf numFmtId="0" fontId="10" fillId="0" borderId="0" xfId="0" applyFont="1" applyAlignment="1">
      <alignment vertical="center"/>
    </xf>
    <xf numFmtId="0" fontId="3" fillId="0" borderId="11" xfId="0" applyFont="1" applyBorder="1" applyAlignment="1" applyProtection="1">
      <alignment vertical="center"/>
      <protection locked="0"/>
    </xf>
    <xf numFmtId="0" fontId="5" fillId="2" borderId="11" xfId="0" applyFont="1" applyFill="1" applyBorder="1" applyAlignment="1">
      <alignment vertical="center"/>
    </xf>
    <xf numFmtId="0" fontId="6" fillId="5" borderId="11" xfId="0" applyFont="1" applyFill="1" applyBorder="1" applyAlignment="1">
      <alignment vertical="center"/>
    </xf>
    <xf numFmtId="0" fontId="6" fillId="3" borderId="11" xfId="0" applyFont="1" applyFill="1" applyBorder="1" applyAlignment="1">
      <alignment vertical="center"/>
    </xf>
    <xf numFmtId="0" fontId="6" fillId="7" borderId="11" xfId="0" applyFont="1" applyFill="1" applyBorder="1" applyAlignment="1">
      <alignment vertical="center"/>
    </xf>
    <xf numFmtId="0" fontId="3" fillId="8" borderId="11" xfId="0" applyFont="1" applyFill="1" applyBorder="1" applyAlignment="1" applyProtection="1">
      <alignment vertical="center"/>
      <protection locked="0"/>
    </xf>
    <xf numFmtId="0" fontId="4" fillId="0" borderId="11" xfId="0" applyFont="1" applyBorder="1" applyAlignment="1" applyProtection="1">
      <alignment vertical="center"/>
      <protection locked="0"/>
    </xf>
    <xf numFmtId="0" fontId="2" fillId="0" borderId="0" xfId="0" applyFont="1" applyFill="1" applyBorder="1" applyAlignment="1">
      <alignment vertical="center"/>
    </xf>
    <xf numFmtId="0" fontId="2" fillId="0" borderId="0" xfId="0" applyFont="1" applyFill="1" applyBorder="1" applyAlignment="1">
      <alignment horizontal="right" vertical="center"/>
    </xf>
    <xf numFmtId="164" fontId="2" fillId="6" borderId="16" xfId="0" applyNumberFormat="1" applyFont="1" applyFill="1" applyBorder="1" applyAlignment="1">
      <alignment horizontal="left" vertical="center"/>
    </xf>
    <xf numFmtId="0" fontId="15" fillId="0" borderId="0" xfId="0" applyFont="1" applyFill="1" applyBorder="1" applyAlignment="1">
      <alignment vertical="center"/>
    </xf>
    <xf numFmtId="0" fontId="15" fillId="0" borderId="0" xfId="0" applyFont="1" applyAlignment="1">
      <alignment vertical="center"/>
    </xf>
    <xf numFmtId="0" fontId="3" fillId="0" borderId="13" xfId="0" applyFont="1" applyBorder="1" applyAlignment="1" applyProtection="1">
      <alignment horizontal="center" vertical="center" wrapText="1"/>
      <protection locked="0"/>
    </xf>
    <xf numFmtId="165" fontId="16" fillId="0" borderId="22" xfId="2" applyNumberFormat="1" applyFont="1" applyFill="1" applyBorder="1" applyAlignment="1">
      <alignment horizontal="center" vertical="center" wrapText="1"/>
    </xf>
    <xf numFmtId="165" fontId="16" fillId="0" borderId="23" xfId="2" applyNumberFormat="1" applyFont="1" applyFill="1" applyBorder="1" applyAlignment="1">
      <alignment horizontal="center" vertical="center" wrapText="1"/>
    </xf>
    <xf numFmtId="165" fontId="16" fillId="0" borderId="24" xfId="2" applyNumberFormat="1" applyFont="1" applyFill="1" applyBorder="1" applyAlignment="1">
      <alignment horizontal="center" vertical="center" wrapText="1"/>
    </xf>
    <xf numFmtId="0" fontId="5" fillId="0" borderId="3" xfId="0" applyFont="1" applyFill="1" applyBorder="1" applyAlignment="1">
      <alignment vertical="center"/>
    </xf>
    <xf numFmtId="164" fontId="5" fillId="6" borderId="5" xfId="0" applyNumberFormat="1" applyFont="1" applyFill="1" applyBorder="1" applyAlignment="1">
      <alignment horizontal="center" vertical="center"/>
    </xf>
    <xf numFmtId="164" fontId="5" fillId="7" borderId="5" xfId="0" applyNumberFormat="1" applyFont="1" applyFill="1" applyBorder="1" applyAlignment="1">
      <alignment horizontal="center" vertical="center"/>
    </xf>
    <xf numFmtId="164" fontId="5" fillId="3" borderId="5" xfId="0" applyNumberFormat="1" applyFont="1" applyFill="1" applyBorder="1" applyAlignment="1">
      <alignment horizontal="center" vertical="center"/>
    </xf>
    <xf numFmtId="0" fontId="17" fillId="0" borderId="0" xfId="0" applyFont="1" applyAlignment="1">
      <alignment vertical="center"/>
    </xf>
    <xf numFmtId="0" fontId="6" fillId="2" borderId="7" xfId="0" applyFont="1" applyFill="1" applyBorder="1" applyAlignment="1">
      <alignment horizontal="center" vertical="center" wrapText="1"/>
    </xf>
    <xf numFmtId="164" fontId="3" fillId="9" borderId="11" xfId="3" applyNumberFormat="1" applyFont="1" applyFill="1" applyBorder="1" applyAlignment="1">
      <alignment horizontal="center" vertical="center"/>
    </xf>
    <xf numFmtId="43" fontId="3" fillId="9" borderId="11" xfId="5" applyFont="1" applyFill="1" applyBorder="1" applyAlignment="1">
      <alignment horizontal="center" vertical="center"/>
    </xf>
    <xf numFmtId="164" fontId="5" fillId="9" borderId="18" xfId="3" applyNumberFormat="1" applyFont="1" applyFill="1" applyBorder="1" applyAlignment="1">
      <alignment vertical="center"/>
    </xf>
    <xf numFmtId="164" fontId="6" fillId="9" borderId="26" xfId="0" applyNumberFormat="1" applyFont="1" applyFill="1" applyBorder="1" applyAlignment="1">
      <alignment vertical="center"/>
    </xf>
    <xf numFmtId="164" fontId="6" fillId="9" borderId="13" xfId="0" applyNumberFormat="1" applyFont="1" applyFill="1" applyBorder="1" applyAlignment="1">
      <alignment horizontal="center" vertical="center"/>
    </xf>
    <xf numFmtId="164" fontId="3" fillId="9" borderId="13" xfId="1" applyNumberFormat="1" applyFont="1" applyFill="1" applyBorder="1" applyAlignment="1" applyProtection="1">
      <alignment vertical="center"/>
      <protection locked="0"/>
    </xf>
    <xf numFmtId="164" fontId="6" fillId="9" borderId="18" xfId="3" applyNumberFormat="1" applyFont="1" applyFill="1" applyBorder="1" applyAlignment="1">
      <alignment vertical="center"/>
    </xf>
    <xf numFmtId="164" fontId="3" fillId="9" borderId="13" xfId="1" applyNumberFormat="1" applyFont="1" applyFill="1" applyBorder="1" applyAlignment="1">
      <alignment vertical="center"/>
    </xf>
    <xf numFmtId="164" fontId="8" fillId="9" borderId="13" xfId="0" applyNumberFormat="1" applyFont="1" applyFill="1" applyBorder="1" applyAlignment="1">
      <alignment vertical="center"/>
    </xf>
    <xf numFmtId="164" fontId="8" fillId="9" borderId="33" xfId="0" applyNumberFormat="1" applyFont="1" applyFill="1" applyBorder="1" applyAlignment="1">
      <alignment vertical="center"/>
    </xf>
    <xf numFmtId="164" fontId="5" fillId="9" borderId="29" xfId="0" applyNumberFormat="1" applyFont="1" applyFill="1" applyBorder="1" applyAlignment="1" applyProtection="1">
      <alignment vertical="center"/>
      <protection locked="0"/>
    </xf>
    <xf numFmtId="0" fontId="5" fillId="9" borderId="0" xfId="0" applyFont="1" applyFill="1" applyBorder="1" applyAlignment="1">
      <alignment vertical="center"/>
    </xf>
    <xf numFmtId="164" fontId="9" fillId="9" borderId="13" xfId="0" applyNumberFormat="1" applyFont="1" applyFill="1" applyBorder="1" applyAlignment="1" applyProtection="1">
      <alignment vertical="center"/>
      <protection locked="0"/>
    </xf>
    <xf numFmtId="164" fontId="2" fillId="9" borderId="18" xfId="0" applyNumberFormat="1" applyFont="1" applyFill="1" applyBorder="1" applyAlignment="1">
      <alignment vertical="center"/>
    </xf>
    <xf numFmtId="0" fontId="9" fillId="2" borderId="17" xfId="0" applyFont="1" applyFill="1" applyBorder="1" applyAlignment="1">
      <alignment horizontal="right" vertical="center"/>
    </xf>
    <xf numFmtId="2" fontId="5" fillId="0" borderId="19" xfId="0" applyNumberFormat="1" applyFont="1" applyFill="1" applyBorder="1" applyAlignment="1">
      <alignment horizontal="center" vertical="center"/>
    </xf>
    <xf numFmtId="0" fontId="2" fillId="2" borderId="11" xfId="0" applyFont="1" applyFill="1" applyBorder="1" applyAlignment="1">
      <alignment vertical="center"/>
    </xf>
    <xf numFmtId="164" fontId="6" fillId="9" borderId="15" xfId="3" applyNumberFormat="1" applyFont="1" applyFill="1" applyBorder="1" applyAlignment="1">
      <alignment vertical="center"/>
    </xf>
    <xf numFmtId="0" fontId="3" fillId="4" borderId="11" xfId="0" applyFont="1" applyFill="1" applyBorder="1" applyAlignment="1" applyProtection="1">
      <alignment vertical="center"/>
      <protection locked="0"/>
    </xf>
    <xf numFmtId="0" fontId="4" fillId="0" borderId="12" xfId="0" applyFont="1" applyBorder="1" applyAlignment="1" applyProtection="1">
      <alignment horizontal="left" vertical="center" wrapText="1"/>
      <protection locked="0"/>
    </xf>
    <xf numFmtId="164" fontId="0" fillId="0" borderId="0" xfId="0" applyNumberFormat="1" applyAlignment="1">
      <alignment vertical="center"/>
    </xf>
    <xf numFmtId="0" fontId="18" fillId="0" borderId="2" xfId="0" applyFont="1" applyBorder="1" applyAlignment="1">
      <alignment vertical="center"/>
    </xf>
    <xf numFmtId="0" fontId="0" fillId="4" borderId="0" xfId="0" applyFill="1" applyAlignment="1">
      <alignment vertical="center"/>
    </xf>
    <xf numFmtId="164" fontId="8" fillId="9" borderId="13" xfId="0" applyNumberFormat="1" applyFont="1" applyFill="1" applyBorder="1" applyAlignment="1" applyProtection="1">
      <alignment vertical="center"/>
      <protection locked="0"/>
    </xf>
    <xf numFmtId="164" fontId="5" fillId="6" borderId="5" xfId="0" applyNumberFormat="1" applyFont="1" applyFill="1" applyBorder="1" applyAlignment="1">
      <alignment horizontal="left" vertical="center"/>
    </xf>
    <xf numFmtId="164" fontId="5" fillId="9" borderId="13" xfId="0" applyNumberFormat="1" applyFont="1" applyFill="1" applyBorder="1" applyAlignment="1" applyProtection="1">
      <alignment vertical="center"/>
      <protection locked="0"/>
    </xf>
    <xf numFmtId="0" fontId="2" fillId="0" borderId="0" xfId="6" applyFont="1"/>
    <xf numFmtId="0" fontId="3" fillId="0" borderId="0" xfId="6"/>
    <xf numFmtId="0" fontId="6" fillId="0" borderId="11" xfId="6" applyFont="1" applyBorder="1" applyAlignment="1">
      <alignment horizontal="center"/>
    </xf>
    <xf numFmtId="0" fontId="6" fillId="0" borderId="0" xfId="6" applyFont="1" applyAlignment="1">
      <alignment horizontal="center"/>
    </xf>
    <xf numFmtId="0" fontId="6" fillId="0" borderId="11" xfId="6" applyFont="1" applyBorder="1"/>
    <xf numFmtId="164" fontId="3" fillId="0" borderId="6" xfId="6" applyNumberFormat="1" applyBorder="1" applyAlignment="1">
      <alignment horizontal="left"/>
    </xf>
    <xf numFmtId="164" fontId="3" fillId="0" borderId="0" xfId="6" applyNumberFormat="1" applyAlignment="1">
      <alignment horizontal="left"/>
    </xf>
    <xf numFmtId="164" fontId="3" fillId="0" borderId="11" xfId="6" applyNumberFormat="1" applyBorder="1"/>
    <xf numFmtId="0" fontId="6" fillId="0" borderId="0" xfId="6" applyFont="1"/>
    <xf numFmtId="164" fontId="6" fillId="0" borderId="18" xfId="6" applyNumberFormat="1" applyFont="1" applyBorder="1"/>
    <xf numFmtId="164" fontId="6" fillId="0" borderId="18" xfId="6" applyNumberFormat="1" applyFont="1" applyBorder="1" applyAlignment="1">
      <alignment horizontal="left"/>
    </xf>
    <xf numFmtId="0" fontId="6" fillId="0" borderId="0" xfId="6" applyFont="1" applyBorder="1"/>
    <xf numFmtId="164" fontId="3" fillId="0" borderId="0" xfId="6" applyNumberFormat="1" applyBorder="1" applyAlignment="1">
      <alignment horizontal="left"/>
    </xf>
    <xf numFmtId="44" fontId="6" fillId="0" borderId="0" xfId="6" applyNumberFormat="1" applyFont="1"/>
    <xf numFmtId="0" fontId="9" fillId="0" borderId="0" xfId="6" applyFont="1" applyAlignment="1">
      <alignment vertical="center"/>
    </xf>
    <xf numFmtId="0" fontId="2" fillId="10" borderId="19" xfId="6" applyFont="1" applyFill="1" applyBorder="1"/>
    <xf numFmtId="0" fontId="6" fillId="0" borderId="0" xfId="6" applyFont="1" applyAlignment="1">
      <alignment horizontal="center" vertical="center"/>
    </xf>
    <xf numFmtId="0" fontId="6" fillId="10" borderId="37" xfId="6" applyFont="1" applyFill="1" applyBorder="1" applyAlignment="1">
      <alignment horizontal="center" vertical="center" wrapText="1"/>
    </xf>
    <xf numFmtId="0" fontId="6" fillId="10" borderId="38" xfId="6" quotePrefix="1" applyFont="1" applyFill="1" applyBorder="1" applyAlignment="1">
      <alignment horizontal="center" vertical="center" wrapText="1"/>
    </xf>
    <xf numFmtId="0" fontId="6" fillId="10" borderId="39" xfId="6" quotePrefix="1" applyFont="1" applyFill="1" applyBorder="1" applyAlignment="1">
      <alignment horizontal="center" vertical="center" wrapText="1"/>
    </xf>
    <xf numFmtId="0" fontId="6" fillId="10" borderId="40" xfId="6" applyFont="1" applyFill="1" applyBorder="1" applyAlignment="1">
      <alignment horizontal="center" vertical="center" wrapText="1"/>
    </xf>
    <xf numFmtId="0" fontId="6" fillId="10" borderId="41" xfId="6" quotePrefix="1" applyFont="1" applyFill="1" applyBorder="1" applyAlignment="1">
      <alignment horizontal="center" vertical="center" wrapText="1"/>
    </xf>
    <xf numFmtId="0" fontId="6" fillId="10" borderId="34" xfId="6" applyFont="1" applyFill="1" applyBorder="1" applyAlignment="1">
      <alignment horizontal="center" vertical="center" wrapText="1"/>
    </xf>
    <xf numFmtId="0" fontId="6" fillId="10" borderId="35" xfId="6" applyFont="1" applyFill="1" applyBorder="1" applyAlignment="1">
      <alignment horizontal="center" vertical="center" wrapText="1"/>
    </xf>
    <xf numFmtId="0" fontId="6" fillId="10" borderId="19" xfId="6" applyFont="1" applyFill="1" applyBorder="1" applyAlignment="1">
      <alignment horizontal="center" vertical="center" wrapText="1"/>
    </xf>
    <xf numFmtId="0" fontId="6" fillId="0" borderId="0" xfId="6" applyFont="1" applyAlignment="1">
      <alignment horizontal="center" vertical="center" wrapText="1"/>
    </xf>
    <xf numFmtId="0" fontId="3" fillId="0" borderId="23" xfId="6" applyBorder="1" applyProtection="1">
      <protection locked="0"/>
    </xf>
    <xf numFmtId="44" fontId="3" fillId="10" borderId="42" xfId="6" applyNumberFormat="1" applyFill="1" applyBorder="1"/>
    <xf numFmtId="0" fontId="3" fillId="0" borderId="43" xfId="6" applyBorder="1" applyAlignment="1" applyProtection="1">
      <alignment horizontal="center" vertical="center"/>
      <protection locked="0"/>
    </xf>
    <xf numFmtId="164" fontId="0" fillId="10" borderId="44" xfId="3" applyNumberFormat="1" applyFont="1" applyFill="1" applyBorder="1"/>
    <xf numFmtId="44" fontId="3" fillId="10" borderId="45" xfId="6" applyNumberFormat="1" applyFill="1" applyBorder="1"/>
    <xf numFmtId="164" fontId="6" fillId="10" borderId="46" xfId="6" applyNumberFormat="1" applyFont="1" applyFill="1" applyBorder="1"/>
    <xf numFmtId="0" fontId="3" fillId="0" borderId="37" xfId="6" applyBorder="1" applyProtection="1">
      <protection locked="0"/>
    </xf>
    <xf numFmtId="44" fontId="3" fillId="10" borderId="6" xfId="6" applyNumberFormat="1" applyFill="1" applyBorder="1"/>
    <xf numFmtId="0" fontId="3" fillId="0" borderId="11" xfId="6" applyBorder="1" applyAlignment="1" applyProtection="1">
      <alignment horizontal="center" vertical="center"/>
      <protection locked="0"/>
    </xf>
    <xf numFmtId="0" fontId="0" fillId="0" borderId="11" xfId="4" applyNumberFormat="1" applyFont="1" applyBorder="1" applyAlignment="1" applyProtection="1">
      <alignment horizontal="center" vertical="center"/>
      <protection locked="0"/>
    </xf>
    <xf numFmtId="164" fontId="0" fillId="10" borderId="47" xfId="3" applyNumberFormat="1" applyFont="1" applyFill="1" applyBorder="1"/>
    <xf numFmtId="44" fontId="3" fillId="10" borderId="12" xfId="6" applyNumberFormat="1" applyFill="1" applyBorder="1"/>
    <xf numFmtId="0" fontId="3" fillId="0" borderId="46" xfId="6" applyBorder="1" applyProtection="1">
      <protection locked="0"/>
    </xf>
    <xf numFmtId="0" fontId="3" fillId="0" borderId="11" xfId="6" applyBorder="1" applyAlignment="1" applyProtection="1">
      <alignment horizontal="center"/>
      <protection locked="0"/>
    </xf>
    <xf numFmtId="0" fontId="3" fillId="10" borderId="46" xfId="6" applyFill="1" applyBorder="1"/>
    <xf numFmtId="0" fontId="3" fillId="10" borderId="0" xfId="6" applyFill="1"/>
    <xf numFmtId="164" fontId="3" fillId="10" borderId="0" xfId="6" applyNumberFormat="1" applyFill="1"/>
    <xf numFmtId="164" fontId="6" fillId="10" borderId="48" xfId="6" applyNumberFormat="1" applyFont="1" applyFill="1" applyBorder="1"/>
    <xf numFmtId="0" fontId="3" fillId="10" borderId="3" xfId="6" applyFill="1" applyBorder="1"/>
    <xf numFmtId="164" fontId="6" fillId="10" borderId="49" xfId="6" applyNumberFormat="1" applyFont="1" applyFill="1" applyBorder="1"/>
    <xf numFmtId="0" fontId="3" fillId="0" borderId="46" xfId="6" applyBorder="1"/>
    <xf numFmtId="0" fontId="3" fillId="10" borderId="50" xfId="6" applyFill="1" applyBorder="1"/>
    <xf numFmtId="0" fontId="3" fillId="10" borderId="51" xfId="6" applyFill="1" applyBorder="1"/>
    <xf numFmtId="44" fontId="6" fillId="10" borderId="52" xfId="6" applyNumberFormat="1" applyFont="1" applyFill="1" applyBorder="1"/>
    <xf numFmtId="0" fontId="3" fillId="10" borderId="53" xfId="6" applyFill="1" applyBorder="1"/>
    <xf numFmtId="44" fontId="6" fillId="10" borderId="50" xfId="6" applyNumberFormat="1" applyFont="1" applyFill="1" applyBorder="1"/>
    <xf numFmtId="0" fontId="3" fillId="0" borderId="0" xfId="6" applyProtection="1">
      <protection locked="0"/>
    </xf>
    <xf numFmtId="44" fontId="3" fillId="0" borderId="0" xfId="6" applyNumberFormat="1" applyProtection="1">
      <protection locked="0"/>
    </xf>
    <xf numFmtId="0" fontId="3" fillId="0" borderId="0" xfId="6" applyAlignment="1" applyProtection="1">
      <alignment horizontal="center" vertical="center"/>
      <protection locked="0"/>
    </xf>
    <xf numFmtId="0" fontId="9" fillId="0" borderId="0" xfId="6" applyFont="1" applyAlignment="1" applyProtection="1">
      <alignment vertical="center"/>
      <protection locked="0"/>
    </xf>
    <xf numFmtId="0" fontId="6" fillId="0" borderId="0" xfId="7" applyFont="1"/>
    <xf numFmtId="0" fontId="6" fillId="4" borderId="0" xfId="7" applyFont="1" applyFill="1"/>
    <xf numFmtId="0" fontId="9" fillId="4" borderId="0" xfId="6" applyFont="1" applyFill="1" applyAlignment="1" applyProtection="1">
      <alignment vertical="center"/>
      <protection locked="0"/>
    </xf>
    <xf numFmtId="0" fontId="3" fillId="4" borderId="0" xfId="6" applyFill="1" applyProtection="1">
      <protection locked="0"/>
    </xf>
    <xf numFmtId="0" fontId="3" fillId="0" borderId="0" xfId="6" applyAlignment="1" applyProtection="1">
      <alignment vertical="center"/>
      <protection locked="0"/>
    </xf>
    <xf numFmtId="0" fontId="20" fillId="0" borderId="0" xfId="6" applyFont="1" applyAlignment="1" applyProtection="1">
      <alignment horizontal="left" vertical="center" indent="4"/>
      <protection locked="0"/>
    </xf>
    <xf numFmtId="0" fontId="21" fillId="0" borderId="0" xfId="6" applyFont="1" applyAlignment="1" applyProtection="1">
      <alignment horizontal="left" vertical="center" indent="8"/>
      <protection locked="0"/>
    </xf>
    <xf numFmtId="0" fontId="8" fillId="0" borderId="0" xfId="6" applyFont="1" applyAlignment="1" applyProtection="1">
      <alignment vertical="center"/>
      <protection locked="0"/>
    </xf>
    <xf numFmtId="0" fontId="3" fillId="0" borderId="54" xfId="6" applyBorder="1"/>
    <xf numFmtId="0" fontId="3" fillId="0" borderId="3" xfId="6" applyBorder="1"/>
    <xf numFmtId="0" fontId="5" fillId="4" borderId="1" xfId="7" applyFont="1" applyFill="1" applyBorder="1"/>
    <xf numFmtId="0" fontId="19" fillId="4" borderId="2" xfId="7" applyFill="1" applyBorder="1"/>
    <xf numFmtId="0" fontId="6" fillId="4" borderId="2" xfId="7" applyFont="1" applyFill="1" applyBorder="1"/>
    <xf numFmtId="9" fontId="19" fillId="4" borderId="2" xfId="4" applyFont="1" applyFill="1" applyBorder="1" applyProtection="1"/>
    <xf numFmtId="44" fontId="19" fillId="4" borderId="2" xfId="3" applyFont="1" applyFill="1" applyBorder="1" applyProtection="1"/>
    <xf numFmtId="44" fontId="19" fillId="0" borderId="0" xfId="3" applyFont="1" applyProtection="1"/>
    <xf numFmtId="0" fontId="19" fillId="0" borderId="0" xfId="7"/>
    <xf numFmtId="9" fontId="19" fillId="0" borderId="0" xfId="4" applyFont="1" applyProtection="1"/>
    <xf numFmtId="0" fontId="5" fillId="4" borderId="3" xfId="7" applyFont="1" applyFill="1" applyBorder="1"/>
    <xf numFmtId="0" fontId="19" fillId="4" borderId="0" xfId="7" applyFill="1"/>
    <xf numFmtId="9" fontId="19" fillId="4" borderId="0" xfId="4" applyFont="1" applyFill="1" applyBorder="1" applyProtection="1"/>
    <xf numFmtId="44" fontId="19" fillId="4" borderId="0" xfId="3" applyFont="1" applyFill="1" applyBorder="1" applyProtection="1"/>
    <xf numFmtId="0" fontId="3" fillId="4" borderId="3" xfId="6" applyFill="1" applyBorder="1"/>
    <xf numFmtId="0" fontId="3" fillId="4" borderId="0" xfId="6" applyFill="1"/>
    <xf numFmtId="44" fontId="0" fillId="4" borderId="0" xfId="3" applyFont="1" applyFill="1" applyBorder="1"/>
    <xf numFmtId="0" fontId="3" fillId="4" borderId="53" xfId="6" applyFill="1" applyBorder="1"/>
    <xf numFmtId="0" fontId="3" fillId="4" borderId="51" xfId="6" applyFill="1" applyBorder="1"/>
    <xf numFmtId="44" fontId="0" fillId="4" borderId="51" xfId="3" applyFont="1" applyFill="1" applyBorder="1"/>
    <xf numFmtId="44" fontId="0" fillId="0" borderId="0" xfId="3" applyFont="1" applyFill="1" applyBorder="1"/>
    <xf numFmtId="0" fontId="6" fillId="10" borderId="11" xfId="6" quotePrefix="1" applyFont="1" applyFill="1" applyBorder="1" applyAlignment="1">
      <alignment horizontal="center" vertical="center" wrapText="1"/>
    </xf>
    <xf numFmtId="0" fontId="6" fillId="10" borderId="0" xfId="6" applyFont="1" applyFill="1" applyAlignment="1">
      <alignment horizontal="center" vertical="center" wrapText="1"/>
    </xf>
    <xf numFmtId="9" fontId="0" fillId="0" borderId="11" xfId="4" applyFont="1" applyBorder="1" applyAlignment="1" applyProtection="1">
      <alignment horizontal="center" vertical="center"/>
      <protection locked="0"/>
    </xf>
    <xf numFmtId="0" fontId="3" fillId="0" borderId="11" xfId="6" applyBorder="1" applyAlignment="1">
      <alignment horizontal="center" vertical="center"/>
    </xf>
    <xf numFmtId="9" fontId="0" fillId="0" borderId="11" xfId="4" applyFont="1" applyBorder="1" applyAlignment="1">
      <alignment horizontal="center" vertical="center"/>
    </xf>
    <xf numFmtId="44" fontId="6" fillId="10" borderId="12" xfId="3" applyFont="1" applyFill="1" applyBorder="1"/>
    <xf numFmtId="0" fontId="3" fillId="0" borderId="47" xfId="6" applyBorder="1" applyProtection="1">
      <protection locked="0"/>
    </xf>
    <xf numFmtId="9" fontId="0" fillId="10" borderId="0" xfId="4" applyFont="1" applyFill="1" applyBorder="1"/>
    <xf numFmtId="0" fontId="3" fillId="10" borderId="54" xfId="6" applyFill="1" applyBorder="1"/>
    <xf numFmtId="44" fontId="6" fillId="10" borderId="57" xfId="6" applyNumberFormat="1" applyFont="1" applyFill="1" applyBorder="1"/>
    <xf numFmtId="0" fontId="3" fillId="10" borderId="51" xfId="6" applyFill="1" applyBorder="1" applyAlignment="1">
      <alignment horizontal="center" vertical="center"/>
    </xf>
    <xf numFmtId="44" fontId="6" fillId="10" borderId="53" xfId="6" applyNumberFormat="1" applyFont="1" applyFill="1" applyBorder="1"/>
    <xf numFmtId="0" fontId="3" fillId="10" borderId="52" xfId="6" applyFill="1" applyBorder="1"/>
    <xf numFmtId="44" fontId="0" fillId="0" borderId="0" xfId="3" applyFont="1" applyFill="1" applyBorder="1" applyProtection="1"/>
    <xf numFmtId="0" fontId="3" fillId="0" borderId="0" xfId="6" applyAlignment="1">
      <alignment horizontal="center" vertical="center"/>
    </xf>
    <xf numFmtId="44" fontId="3" fillId="0" borderId="0" xfId="6" applyNumberFormat="1"/>
    <xf numFmtId="44" fontId="0" fillId="4" borderId="0" xfId="3" applyFont="1" applyFill="1" applyBorder="1" applyProtection="1"/>
    <xf numFmtId="0" fontId="3" fillId="0" borderId="12" xfId="6" applyBorder="1"/>
    <xf numFmtId="44" fontId="0" fillId="0" borderId="6" xfId="3" applyFont="1" applyFill="1" applyBorder="1" applyProtection="1"/>
    <xf numFmtId="44" fontId="3" fillId="0" borderId="0" xfId="6" applyNumberFormat="1" applyAlignment="1">
      <alignment horizontal="center" vertical="center"/>
    </xf>
    <xf numFmtId="9" fontId="0" fillId="0" borderId="0" xfId="4" applyFont="1" applyFill="1" applyBorder="1" applyAlignment="1" applyProtection="1">
      <alignment horizontal="center" vertical="center"/>
    </xf>
    <xf numFmtId="44" fontId="0" fillId="0" borderId="0" xfId="3" applyFont="1" applyFill="1" applyBorder="1" applyAlignment="1" applyProtection="1">
      <alignment horizontal="center" vertical="center"/>
    </xf>
    <xf numFmtId="44" fontId="3" fillId="0" borderId="0" xfId="3" applyFont="1" applyFill="1" applyBorder="1" applyProtection="1"/>
    <xf numFmtId="0" fontId="3" fillId="0" borderId="0" xfId="6" applyAlignment="1">
      <alignment vertical="center"/>
    </xf>
    <xf numFmtId="0" fontId="20" fillId="0" borderId="0" xfId="6" applyFont="1" applyAlignment="1">
      <alignment horizontal="left" vertical="center" indent="4"/>
    </xf>
    <xf numFmtId="0" fontId="21" fillId="0" borderId="0" xfId="6" applyFont="1" applyAlignment="1">
      <alignment horizontal="left" vertical="center" indent="8"/>
    </xf>
    <xf numFmtId="0" fontId="8" fillId="0" borderId="0" xfId="6" applyFont="1" applyAlignment="1">
      <alignment vertical="center"/>
    </xf>
    <xf numFmtId="44" fontId="0" fillId="0" borderId="0" xfId="3" applyFont="1" applyFill="1" applyBorder="1" applyProtection="1">
      <protection locked="0"/>
    </xf>
    <xf numFmtId="44" fontId="0" fillId="0" borderId="0" xfId="3" applyFont="1" applyBorder="1"/>
    <xf numFmtId="14" fontId="3" fillId="0" borderId="0" xfId="6" applyNumberFormat="1"/>
    <xf numFmtId="0" fontId="6" fillId="11" borderId="0" xfId="6" applyFont="1" applyFill="1" applyProtection="1">
      <protection locked="0"/>
    </xf>
    <xf numFmtId="44" fontId="11" fillId="11" borderId="0" xfId="6" applyNumberFormat="1" applyFont="1" applyFill="1" applyAlignment="1" applyProtection="1">
      <alignment vertical="center"/>
      <protection locked="0"/>
    </xf>
    <xf numFmtId="0" fontId="11" fillId="11" borderId="0" xfId="6" applyFont="1" applyFill="1" applyAlignment="1" applyProtection="1">
      <alignment vertical="center"/>
      <protection locked="0"/>
    </xf>
    <xf numFmtId="0" fontId="6" fillId="0" borderId="0" xfId="6" applyFont="1" applyProtection="1">
      <protection locked="0"/>
    </xf>
    <xf numFmtId="0" fontId="16" fillId="7" borderId="11" xfId="0" applyFont="1" applyFill="1" applyBorder="1" applyAlignment="1">
      <alignment vertical="center"/>
    </xf>
    <xf numFmtId="0" fontId="22" fillId="0" borderId="0" xfId="0" applyFont="1" applyAlignment="1">
      <alignment vertical="center"/>
    </xf>
    <xf numFmtId="44" fontId="3" fillId="0" borderId="0" xfId="0" applyNumberFormat="1" applyFont="1" applyBorder="1" applyAlignment="1">
      <alignment vertical="center"/>
    </xf>
    <xf numFmtId="0" fontId="6" fillId="12" borderId="0" xfId="6" applyFont="1" applyFill="1" applyAlignment="1">
      <alignment vertical="center"/>
    </xf>
    <xf numFmtId="44" fontId="6" fillId="12" borderId="0" xfId="6" applyNumberFormat="1" applyFont="1" applyFill="1" applyAlignment="1">
      <alignment vertical="center"/>
    </xf>
    <xf numFmtId="0" fontId="4" fillId="12" borderId="0" xfId="6" applyFont="1" applyFill="1" applyAlignment="1">
      <alignment vertical="center"/>
    </xf>
    <xf numFmtId="0" fontId="3" fillId="12" borderId="0" xfId="6" applyFill="1" applyAlignment="1">
      <alignment vertical="center"/>
    </xf>
    <xf numFmtId="0" fontId="9" fillId="12" borderId="0" xfId="6" applyFont="1" applyFill="1" applyAlignment="1">
      <alignment vertical="center"/>
    </xf>
    <xf numFmtId="0" fontId="3" fillId="12" borderId="0" xfId="6" applyFill="1"/>
    <xf numFmtId="44" fontId="3" fillId="12" borderId="0" xfId="6" applyNumberFormat="1" applyFill="1"/>
    <xf numFmtId="0" fontId="0" fillId="9" borderId="0" xfId="0" applyFill="1" applyAlignment="1">
      <alignment vertical="center"/>
    </xf>
    <xf numFmtId="164" fontId="0" fillId="9" borderId="0" xfId="0" applyNumberFormat="1" applyFill="1" applyAlignment="1">
      <alignment vertical="center"/>
    </xf>
    <xf numFmtId="164" fontId="10" fillId="9" borderId="18" xfId="0" applyNumberFormat="1" applyFont="1" applyFill="1" applyBorder="1" applyAlignment="1">
      <alignment vertical="center"/>
    </xf>
    <xf numFmtId="0" fontId="10" fillId="9" borderId="0" xfId="0" applyFont="1" applyFill="1" applyAlignment="1">
      <alignment vertical="center"/>
    </xf>
    <xf numFmtId="0" fontId="10" fillId="9" borderId="0" xfId="0" applyFont="1" applyFill="1" applyAlignment="1">
      <alignment horizontal="right" vertical="center"/>
    </xf>
    <xf numFmtId="0" fontId="25" fillId="9" borderId="0" xfId="0" applyFont="1" applyFill="1" applyAlignment="1">
      <alignment horizontal="left" vertical="center"/>
    </xf>
    <xf numFmtId="164" fontId="10" fillId="9" borderId="0" xfId="0" applyNumberFormat="1" applyFont="1" applyFill="1" applyAlignment="1">
      <alignment vertical="center"/>
    </xf>
    <xf numFmtId="0" fontId="12" fillId="9" borderId="0" xfId="0" applyFont="1" applyFill="1" applyAlignment="1">
      <alignment vertical="center"/>
    </xf>
    <xf numFmtId="0" fontId="18" fillId="2" borderId="8" xfId="0" applyFont="1" applyFill="1" applyBorder="1" applyAlignment="1">
      <alignment vertical="center"/>
    </xf>
    <xf numFmtId="0" fontId="3" fillId="2" borderId="13" xfId="0" applyFont="1" applyFill="1" applyBorder="1" applyAlignment="1">
      <alignment vertical="center"/>
    </xf>
    <xf numFmtId="0" fontId="4" fillId="2" borderId="13" xfId="0" applyFont="1" applyFill="1" applyBorder="1" applyAlignment="1">
      <alignment horizontal="right" vertical="center"/>
    </xf>
    <xf numFmtId="164" fontId="4" fillId="2" borderId="6" xfId="1" applyNumberFormat="1" applyFont="1" applyFill="1" applyBorder="1" applyAlignment="1">
      <alignment vertical="center"/>
    </xf>
    <xf numFmtId="0" fontId="0" fillId="2" borderId="25" xfId="0" applyFill="1" applyBorder="1" applyAlignment="1">
      <alignment vertical="center"/>
    </xf>
    <xf numFmtId="4" fontId="0" fillId="0" borderId="0" xfId="0" applyNumberFormat="1"/>
    <xf numFmtId="0" fontId="6" fillId="2" borderId="7" xfId="0" applyFont="1" applyFill="1" applyBorder="1" applyAlignment="1">
      <alignment horizontal="center" vertical="center" wrapText="1"/>
    </xf>
    <xf numFmtId="164" fontId="3" fillId="0" borderId="2" xfId="0" applyNumberFormat="1" applyFont="1" applyBorder="1" applyAlignment="1">
      <alignment vertical="center"/>
    </xf>
    <xf numFmtId="44" fontId="3" fillId="0" borderId="2" xfId="0" applyNumberFormat="1" applyFont="1" applyBorder="1" applyAlignment="1">
      <alignment vertical="center"/>
    </xf>
    <xf numFmtId="164" fontId="3" fillId="0" borderId="5" xfId="3" applyNumberFormat="1" applyFont="1" applyFill="1" applyBorder="1" applyAlignment="1" applyProtection="1">
      <alignment horizontal="right" vertical="center"/>
      <protection locked="0"/>
    </xf>
    <xf numFmtId="0" fontId="0" fillId="0" borderId="0" xfId="0" applyAlignment="1">
      <alignment horizontal="right" vertical="center"/>
    </xf>
    <xf numFmtId="164" fontId="3" fillId="0" borderId="0" xfId="0" applyNumberFormat="1" applyFont="1" applyAlignment="1">
      <alignment vertical="center"/>
    </xf>
    <xf numFmtId="164" fontId="14" fillId="0" borderId="0" xfId="0" applyNumberFormat="1" applyFont="1" applyFill="1" applyBorder="1" applyAlignment="1" applyProtection="1">
      <alignment vertical="center"/>
      <protection locked="0"/>
    </xf>
    <xf numFmtId="0" fontId="6" fillId="10" borderId="47" xfId="6" applyFont="1" applyFill="1" applyBorder="1" applyAlignment="1">
      <alignment horizontal="center" vertical="center" wrapText="1"/>
    </xf>
    <xf numFmtId="0" fontId="28" fillId="0" borderId="0" xfId="0" applyFont="1"/>
    <xf numFmtId="0" fontId="29" fillId="0" borderId="0" xfId="0" applyFont="1" applyAlignment="1">
      <alignment horizontal="center"/>
    </xf>
    <xf numFmtId="0" fontId="29" fillId="0" borderId="0" xfId="0" applyFont="1"/>
    <xf numFmtId="0" fontId="29" fillId="0" borderId="11" xfId="0" applyFont="1" applyBorder="1"/>
    <xf numFmtId="0" fontId="6" fillId="10" borderId="45" xfId="6" applyFont="1" applyFill="1" applyBorder="1" applyAlignment="1">
      <alignment vertical="center"/>
    </xf>
    <xf numFmtId="44" fontId="6" fillId="10" borderId="12" xfId="3" applyFont="1" applyFill="1" applyBorder="1" applyAlignment="1">
      <alignment horizontal="center" vertical="center" wrapText="1"/>
    </xf>
    <xf numFmtId="44" fontId="0" fillId="10" borderId="12" xfId="3" applyFont="1" applyFill="1" applyBorder="1"/>
    <xf numFmtId="44" fontId="6" fillId="10" borderId="47" xfId="3" applyFont="1" applyFill="1" applyBorder="1"/>
    <xf numFmtId="0" fontId="3" fillId="10" borderId="0" xfId="6" applyFill="1" applyBorder="1"/>
    <xf numFmtId="44" fontId="0" fillId="10" borderId="54" xfId="3" applyFont="1" applyFill="1" applyBorder="1"/>
    <xf numFmtId="44" fontId="0" fillId="10" borderId="3" xfId="3" applyFont="1" applyFill="1" applyBorder="1"/>
    <xf numFmtId="44" fontId="6" fillId="10" borderId="59" xfId="6" applyNumberFormat="1" applyFont="1" applyFill="1" applyBorder="1"/>
    <xf numFmtId="44" fontId="3" fillId="10" borderId="52" xfId="6" applyNumberFormat="1" applyFill="1" applyBorder="1"/>
    <xf numFmtId="44" fontId="0" fillId="10" borderId="53" xfId="3" applyFont="1" applyFill="1" applyBorder="1"/>
    <xf numFmtId="0" fontId="2" fillId="10" borderId="60" xfId="6" applyFont="1" applyFill="1" applyBorder="1" applyAlignment="1">
      <alignment vertical="center"/>
    </xf>
    <xf numFmtId="0" fontId="6" fillId="10" borderId="17" xfId="6" applyFont="1" applyFill="1" applyBorder="1" applyAlignment="1">
      <alignment horizontal="center" vertical="center" wrapText="1"/>
    </xf>
    <xf numFmtId="0" fontId="3" fillId="0" borderId="17" xfId="6" applyBorder="1" applyProtection="1">
      <protection locked="0"/>
    </xf>
    <xf numFmtId="44" fontId="3" fillId="0" borderId="17" xfId="6" applyNumberFormat="1" applyBorder="1" applyProtection="1">
      <protection locked="0"/>
    </xf>
    <xf numFmtId="44" fontId="0" fillId="0" borderId="12" xfId="3" applyFont="1" applyFill="1" applyBorder="1" applyProtection="1">
      <protection locked="0"/>
    </xf>
    <xf numFmtId="0" fontId="17" fillId="0" borderId="0" xfId="0" applyFont="1"/>
    <xf numFmtId="164" fontId="0" fillId="0" borderId="0" xfId="0" applyNumberFormat="1"/>
    <xf numFmtId="0" fontId="10" fillId="0" borderId="11" xfId="0" applyFont="1" applyBorder="1" applyAlignment="1">
      <alignment horizontal="center" vertical="center" wrapText="1"/>
    </xf>
    <xf numFmtId="0" fontId="10" fillId="0" borderId="7" xfId="0" applyFont="1" applyBorder="1" applyAlignment="1">
      <alignment horizontal="center" vertical="center" wrapText="1"/>
    </xf>
    <xf numFmtId="0" fontId="0" fillId="0" borderId="10" xfId="0" applyBorder="1" applyAlignment="1">
      <alignment horizontal="center" vertical="center"/>
    </xf>
    <xf numFmtId="164" fontId="0" fillId="0" borderId="10" xfId="1" applyNumberFormat="1" applyFont="1" applyBorder="1"/>
    <xf numFmtId="0" fontId="0" fillId="0" borderId="61" xfId="0" applyBorder="1" applyAlignment="1">
      <alignment horizontal="center"/>
    </xf>
    <xf numFmtId="164" fontId="0" fillId="4" borderId="19" xfId="1" applyNumberFormat="1" applyFont="1" applyFill="1" applyBorder="1"/>
    <xf numFmtId="0" fontId="0" fillId="0" borderId="11" xfId="0" applyBorder="1" applyAlignment="1">
      <alignment horizontal="center" vertical="center"/>
    </xf>
    <xf numFmtId="164" fontId="0" fillId="0" borderId="0" xfId="1" applyNumberFormat="1" applyFont="1"/>
    <xf numFmtId="164" fontId="0" fillId="0" borderId="11" xfId="1" applyNumberFormat="1" applyFont="1" applyBorder="1"/>
    <xf numFmtId="0" fontId="10" fillId="10" borderId="0" xfId="0" applyFont="1" applyFill="1"/>
    <xf numFmtId="0" fontId="12" fillId="0" borderId="10" xfId="0" applyFont="1" applyBorder="1" applyAlignment="1">
      <alignment horizontal="center" vertical="center"/>
    </xf>
    <xf numFmtId="165" fontId="16" fillId="4" borderId="23" xfId="2" applyNumberFormat="1" applyFont="1" applyFill="1" applyBorder="1" applyAlignment="1">
      <alignment horizontal="center" vertical="center" wrapText="1"/>
    </xf>
    <xf numFmtId="165" fontId="16" fillId="4" borderId="24" xfId="2" applyNumberFormat="1" applyFont="1" applyFill="1" applyBorder="1" applyAlignment="1">
      <alignment horizontal="center" vertical="center" wrapText="1"/>
    </xf>
    <xf numFmtId="165" fontId="16" fillId="4" borderId="22" xfId="2" applyNumberFormat="1" applyFont="1" applyFill="1" applyBorder="1" applyAlignment="1">
      <alignment horizontal="center" vertical="center" wrapText="1"/>
    </xf>
    <xf numFmtId="0" fontId="4" fillId="0" borderId="0" xfId="6" applyFont="1"/>
    <xf numFmtId="164" fontId="4" fillId="0" borderId="0" xfId="6" applyNumberFormat="1" applyFont="1"/>
    <xf numFmtId="0" fontId="0" fillId="9" borderId="0" xfId="0" applyFill="1" applyAlignment="1">
      <alignment horizontal="right" vertical="center"/>
    </xf>
    <xf numFmtId="164" fontId="12" fillId="9" borderId="0" xfId="0" applyNumberFormat="1" applyFont="1" applyFill="1" applyAlignment="1">
      <alignment horizontal="right" vertical="center"/>
    </xf>
    <xf numFmtId="0" fontId="0" fillId="9" borderId="8" xfId="0" applyFill="1" applyBorder="1" applyAlignment="1">
      <alignment vertical="center"/>
    </xf>
    <xf numFmtId="0" fontId="0" fillId="9" borderId="8" xfId="0" applyFill="1" applyBorder="1" applyAlignment="1">
      <alignment horizontal="right" vertical="center"/>
    </xf>
    <xf numFmtId="164" fontId="12" fillId="9" borderId="8" xfId="0" applyNumberFormat="1" applyFont="1" applyFill="1" applyBorder="1" applyAlignment="1">
      <alignment horizontal="right" vertical="center"/>
    </xf>
    <xf numFmtId="0" fontId="10" fillId="9" borderId="8" xfId="0" applyFont="1" applyFill="1" applyBorder="1" applyAlignment="1">
      <alignment horizontal="right" vertical="center"/>
    </xf>
    <xf numFmtId="164" fontId="10" fillId="9" borderId="0" xfId="0" applyNumberFormat="1" applyFont="1" applyFill="1" applyAlignment="1">
      <alignment horizontal="right" vertical="center"/>
    </xf>
    <xf numFmtId="164" fontId="0" fillId="9" borderId="8" xfId="0" applyNumberFormat="1" applyFill="1" applyBorder="1" applyAlignment="1">
      <alignment vertical="center"/>
    </xf>
    <xf numFmtId="0" fontId="0" fillId="4" borderId="11" xfId="0" applyFill="1" applyBorder="1" applyAlignment="1">
      <alignment vertical="center"/>
    </xf>
    <xf numFmtId="164" fontId="12" fillId="13" borderId="0" xfId="0" applyNumberFormat="1" applyFont="1" applyFill="1" applyAlignment="1">
      <alignment horizontal="right" vertical="center"/>
    </xf>
    <xf numFmtId="0" fontId="0" fillId="13" borderId="0" xfId="0" applyFill="1" applyAlignment="1">
      <alignment horizontal="right" vertical="center"/>
    </xf>
    <xf numFmtId="0" fontId="10" fillId="13" borderId="0" xfId="0" applyFont="1" applyFill="1" applyAlignment="1">
      <alignment horizontal="right" vertical="center"/>
    </xf>
    <xf numFmtId="164" fontId="0" fillId="0" borderId="0" xfId="0" applyNumberFormat="1" applyBorder="1" applyAlignment="1">
      <alignment vertical="center"/>
    </xf>
    <xf numFmtId="0" fontId="2" fillId="4" borderId="0" xfId="0" applyFont="1" applyFill="1" applyBorder="1" applyAlignment="1">
      <alignment vertical="center"/>
    </xf>
    <xf numFmtId="0" fontId="3" fillId="4" borderId="0" xfId="0" applyFont="1" applyFill="1" applyBorder="1" applyAlignment="1">
      <alignment vertical="center"/>
    </xf>
    <xf numFmtId="0" fontId="3" fillId="4" borderId="0" xfId="0" quotePrefix="1" applyFont="1" applyFill="1" applyBorder="1" applyAlignment="1">
      <alignment vertical="center"/>
    </xf>
    <xf numFmtId="164" fontId="10" fillId="9" borderId="13" xfId="0" applyNumberFormat="1" applyFont="1" applyFill="1" applyBorder="1" applyAlignment="1">
      <alignment vertical="center"/>
    </xf>
    <xf numFmtId="44" fontId="3" fillId="4" borderId="0" xfId="0" applyNumberFormat="1" applyFont="1" applyFill="1" applyBorder="1" applyAlignment="1">
      <alignment vertical="center"/>
    </xf>
    <xf numFmtId="0" fontId="28" fillId="4" borderId="0" xfId="0" applyFont="1" applyFill="1" applyAlignment="1">
      <alignment vertical="center"/>
    </xf>
    <xf numFmtId="0" fontId="30" fillId="0" borderId="1" xfId="0" applyFont="1" applyBorder="1" applyAlignment="1">
      <alignment vertical="center"/>
    </xf>
    <xf numFmtId="6" fontId="0" fillId="0" borderId="0" xfId="0" applyNumberFormat="1" applyAlignment="1">
      <alignment vertical="center"/>
    </xf>
    <xf numFmtId="0" fontId="3" fillId="0" borderId="8" xfId="0" quotePrefix="1" applyFont="1" applyBorder="1" applyAlignment="1">
      <alignment horizontal="center" vertical="center"/>
    </xf>
    <xf numFmtId="164" fontId="6" fillId="7" borderId="14" xfId="3" applyNumberFormat="1" applyFont="1" applyFill="1" applyBorder="1" applyAlignment="1">
      <alignment vertical="center"/>
    </xf>
    <xf numFmtId="164" fontId="6" fillId="7" borderId="15" xfId="3" applyNumberFormat="1" applyFont="1" applyFill="1" applyBorder="1" applyAlignment="1">
      <alignment vertical="center"/>
    </xf>
    <xf numFmtId="164" fontId="6" fillId="7" borderId="5" xfId="0" applyNumberFormat="1" applyFont="1" applyFill="1" applyBorder="1" applyAlignment="1">
      <alignment horizontal="center" vertical="center"/>
    </xf>
    <xf numFmtId="164" fontId="6" fillId="7" borderId="6" xfId="0" applyNumberFormat="1" applyFont="1" applyFill="1" applyBorder="1" applyAlignment="1">
      <alignment horizontal="center" vertical="center"/>
    </xf>
    <xf numFmtId="164" fontId="3" fillId="0" borderId="5" xfId="1" applyNumberFormat="1" applyFont="1" applyFill="1" applyBorder="1" applyAlignment="1" applyProtection="1">
      <alignment vertical="center"/>
      <protection locked="0"/>
    </xf>
    <xf numFmtId="164" fontId="3" fillId="0" borderId="6" xfId="1" applyNumberFormat="1" applyFont="1" applyFill="1" applyBorder="1" applyAlignment="1" applyProtection="1">
      <alignment vertical="center"/>
      <protection locked="0"/>
    </xf>
    <xf numFmtId="0" fontId="5" fillId="6" borderId="17" xfId="0" applyFont="1" applyFill="1" applyBorder="1" applyAlignment="1">
      <alignment vertical="center"/>
    </xf>
    <xf numFmtId="0" fontId="5" fillId="6" borderId="13" xfId="0" applyFont="1" applyFill="1" applyBorder="1" applyAlignment="1">
      <alignment vertical="center"/>
    </xf>
    <xf numFmtId="0" fontId="5" fillId="6" borderId="6" xfId="0" applyFont="1" applyFill="1" applyBorder="1" applyAlignment="1">
      <alignment vertical="center"/>
    </xf>
    <xf numFmtId="164" fontId="9" fillId="6" borderId="5" xfId="0" applyNumberFormat="1" applyFont="1" applyFill="1" applyBorder="1" applyAlignment="1" applyProtection="1">
      <alignment vertical="center"/>
      <protection locked="0"/>
    </xf>
    <xf numFmtId="164" fontId="9" fillId="6" borderId="6" xfId="0" applyNumberFormat="1" applyFont="1" applyFill="1" applyBorder="1" applyAlignment="1" applyProtection="1">
      <alignment vertical="center"/>
      <protection locked="0"/>
    </xf>
    <xf numFmtId="164" fontId="5" fillId="6" borderId="29" xfId="0" applyNumberFormat="1" applyFont="1" applyFill="1" applyBorder="1" applyAlignment="1" applyProtection="1">
      <alignment vertical="center"/>
      <protection locked="0"/>
    </xf>
    <xf numFmtId="164" fontId="5" fillId="6" borderId="30" xfId="0" applyNumberFormat="1" applyFont="1" applyFill="1" applyBorder="1" applyAlignment="1" applyProtection="1">
      <alignment vertical="center"/>
      <protection locked="0"/>
    </xf>
    <xf numFmtId="164" fontId="3" fillId="8" borderId="5" xfId="1" applyNumberFormat="1" applyFont="1" applyFill="1" applyBorder="1" applyAlignment="1" applyProtection="1">
      <alignment vertical="center"/>
      <protection locked="0"/>
    </xf>
    <xf numFmtId="164" fontId="3" fillId="8" borderId="6" xfId="1" applyNumberFormat="1" applyFont="1" applyFill="1" applyBorder="1" applyAlignment="1" applyProtection="1">
      <alignment vertical="center"/>
      <protection locked="0"/>
    </xf>
    <xf numFmtId="0" fontId="3" fillId="8" borderId="17" xfId="0" applyFont="1" applyFill="1" applyBorder="1" applyAlignment="1" applyProtection="1">
      <alignment vertical="center"/>
      <protection locked="0"/>
    </xf>
    <xf numFmtId="0" fontId="3" fillId="8" borderId="13" xfId="0" applyFont="1" applyFill="1" applyBorder="1" applyAlignment="1" applyProtection="1">
      <alignment vertical="center"/>
      <protection locked="0"/>
    </xf>
    <xf numFmtId="0" fontId="3" fillId="8" borderId="6" xfId="0" applyFont="1" applyFill="1" applyBorder="1" applyAlignment="1" applyProtection="1">
      <alignment vertical="center"/>
      <protection locked="0"/>
    </xf>
    <xf numFmtId="164" fontId="3" fillId="8" borderId="5" xfId="1" applyNumberFormat="1" applyFont="1" applyFill="1" applyBorder="1" applyAlignment="1">
      <alignment vertical="center"/>
    </xf>
    <xf numFmtId="164" fontId="3" fillId="8" borderId="6" xfId="1" applyNumberFormat="1" applyFont="1" applyFill="1" applyBorder="1" applyAlignment="1">
      <alignment vertical="center"/>
    </xf>
    <xf numFmtId="164" fontId="5" fillId="6" borderId="32" xfId="0" applyNumberFormat="1" applyFont="1" applyFill="1" applyBorder="1" applyAlignment="1" applyProtection="1">
      <alignment vertical="center"/>
      <protection locked="0"/>
    </xf>
    <xf numFmtId="164" fontId="5" fillId="6" borderId="31" xfId="0" applyNumberFormat="1" applyFont="1" applyFill="1" applyBorder="1" applyAlignment="1" applyProtection="1">
      <alignment vertical="center"/>
      <protection locked="0"/>
    </xf>
    <xf numFmtId="164" fontId="6" fillId="6" borderId="5" xfId="0" applyNumberFormat="1" applyFont="1" applyFill="1" applyBorder="1" applyAlignment="1">
      <alignment horizontal="center" vertical="center"/>
    </xf>
    <xf numFmtId="164" fontId="6" fillId="6" borderId="6" xfId="0" applyNumberFormat="1" applyFont="1" applyFill="1" applyBorder="1" applyAlignment="1">
      <alignment horizontal="center" vertical="center"/>
    </xf>
    <xf numFmtId="0" fontId="6" fillId="2" borderId="4"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6" fillId="9" borderId="7" xfId="0" applyFont="1" applyFill="1" applyBorder="1" applyAlignment="1">
      <alignment horizontal="center" vertical="center" wrapText="1"/>
    </xf>
    <xf numFmtId="0" fontId="6" fillId="9" borderId="10" xfId="0" applyFont="1" applyFill="1" applyBorder="1" applyAlignment="1">
      <alignment horizontal="center" vertical="center" wrapText="1"/>
    </xf>
    <xf numFmtId="0" fontId="2" fillId="2" borderId="11" xfId="0" applyFont="1" applyFill="1" applyBorder="1" applyAlignment="1">
      <alignment horizontal="center" vertical="center"/>
    </xf>
    <xf numFmtId="0" fontId="3" fillId="0" borderId="17" xfId="0" applyFont="1" applyBorder="1" applyAlignment="1" applyProtection="1">
      <alignment vertical="center"/>
      <protection locked="0"/>
    </xf>
    <xf numFmtId="0" fontId="3" fillId="0" borderId="13" xfId="0" applyFont="1" applyBorder="1" applyAlignment="1" applyProtection="1">
      <alignment vertical="center"/>
      <protection locked="0"/>
    </xf>
    <xf numFmtId="0" fontId="3" fillId="0" borderId="6" xfId="0" applyFont="1" applyBorder="1" applyAlignment="1" applyProtection="1">
      <alignment vertical="center"/>
      <protection locked="0"/>
    </xf>
    <xf numFmtId="0" fontId="4" fillId="0" borderId="17" xfId="0" applyFont="1" applyBorder="1" applyAlignment="1" applyProtection="1">
      <alignment vertical="center"/>
      <protection locked="0"/>
    </xf>
    <xf numFmtId="0" fontId="4" fillId="0" borderId="13" xfId="0" applyFont="1" applyBorder="1" applyAlignment="1" applyProtection="1">
      <alignment vertical="center"/>
      <protection locked="0"/>
    </xf>
    <xf numFmtId="0" fontId="4" fillId="0" borderId="6" xfId="0" applyFont="1" applyBorder="1" applyAlignment="1" applyProtection="1">
      <alignment vertical="center"/>
      <protection locked="0"/>
    </xf>
    <xf numFmtId="0" fontId="6" fillId="2" borderId="5"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2" fillId="2" borderId="7" xfId="0" applyFont="1" applyFill="1" applyBorder="1" applyAlignment="1">
      <alignment horizontal="center" vertical="center"/>
    </xf>
    <xf numFmtId="0" fontId="2" fillId="2" borderId="4" xfId="0" applyFont="1" applyFill="1" applyBorder="1" applyAlignment="1">
      <alignment horizontal="center" vertical="center"/>
    </xf>
    <xf numFmtId="0" fontId="2" fillId="2" borderId="10" xfId="0" applyFont="1" applyFill="1" applyBorder="1" applyAlignment="1">
      <alignment horizontal="center" vertical="center"/>
    </xf>
    <xf numFmtId="164" fontId="6" fillId="5" borderId="5" xfId="0" applyNumberFormat="1" applyFont="1" applyFill="1" applyBorder="1" applyAlignment="1">
      <alignment horizontal="center" vertical="center"/>
    </xf>
    <xf numFmtId="164" fontId="6" fillId="5" borderId="6" xfId="0" applyNumberFormat="1" applyFont="1" applyFill="1" applyBorder="1" applyAlignment="1">
      <alignment horizontal="center" vertical="center"/>
    </xf>
    <xf numFmtId="164" fontId="6" fillId="5" borderId="14" xfId="3" applyNumberFormat="1" applyFont="1" applyFill="1" applyBorder="1" applyAlignment="1">
      <alignment vertical="center"/>
    </xf>
    <xf numFmtId="164" fontId="6" fillId="5" borderId="15" xfId="3" applyNumberFormat="1" applyFont="1" applyFill="1" applyBorder="1" applyAlignment="1">
      <alignment vertical="center"/>
    </xf>
    <xf numFmtId="0" fontId="2" fillId="6" borderId="17" xfId="0" applyFont="1" applyFill="1" applyBorder="1" applyAlignment="1" applyProtection="1">
      <alignment vertical="center"/>
      <protection locked="0"/>
    </xf>
    <xf numFmtId="0" fontId="2" fillId="6" borderId="13" xfId="0" applyFont="1" applyFill="1" applyBorder="1" applyAlignment="1" applyProtection="1">
      <alignment vertical="center"/>
      <protection locked="0"/>
    </xf>
    <xf numFmtId="0" fontId="2" fillId="6" borderId="6" xfId="0" applyFont="1" applyFill="1" applyBorder="1" applyAlignment="1" applyProtection="1">
      <alignment vertical="center"/>
      <protection locked="0"/>
    </xf>
    <xf numFmtId="0" fontId="2" fillId="7" borderId="17" xfId="0" applyFont="1" applyFill="1" applyBorder="1" applyAlignment="1">
      <alignment vertical="center"/>
    </xf>
    <xf numFmtId="0" fontId="2" fillId="7" borderId="13" xfId="0" applyFont="1" applyFill="1" applyBorder="1" applyAlignment="1">
      <alignment vertical="center"/>
    </xf>
    <xf numFmtId="0" fontId="2" fillId="7" borderId="6" xfId="0" applyFont="1" applyFill="1" applyBorder="1" applyAlignment="1">
      <alignment vertical="center"/>
    </xf>
    <xf numFmtId="0" fontId="5" fillId="7" borderId="17" xfId="0" applyFont="1" applyFill="1" applyBorder="1" applyAlignment="1">
      <alignment horizontal="right" vertical="center"/>
    </xf>
    <xf numFmtId="0" fontId="5" fillId="7" borderId="13" xfId="0" applyFont="1" applyFill="1" applyBorder="1" applyAlignment="1">
      <alignment horizontal="right" vertical="center"/>
    </xf>
    <xf numFmtId="0" fontId="5" fillId="7" borderId="6" xfId="0" applyFont="1" applyFill="1" applyBorder="1" applyAlignment="1">
      <alignment horizontal="right" vertical="center"/>
    </xf>
    <xf numFmtId="164" fontId="6" fillId="3" borderId="14" xfId="3" applyNumberFormat="1" applyFont="1" applyFill="1" applyBorder="1" applyAlignment="1">
      <alignment vertical="center"/>
    </xf>
    <xf numFmtId="164" fontId="6" fillId="3" borderId="15" xfId="3" applyNumberFormat="1" applyFont="1" applyFill="1" applyBorder="1" applyAlignment="1">
      <alignment vertical="center"/>
    </xf>
    <xf numFmtId="164" fontId="2" fillId="6" borderId="14" xfId="0" applyNumberFormat="1" applyFont="1" applyFill="1" applyBorder="1" applyAlignment="1">
      <alignment vertical="center"/>
    </xf>
    <xf numFmtId="164" fontId="2" fillId="6" borderId="15" xfId="0" applyNumberFormat="1" applyFont="1" applyFill="1" applyBorder="1" applyAlignment="1">
      <alignment vertical="center"/>
    </xf>
    <xf numFmtId="164" fontId="5" fillId="6" borderId="5" xfId="0" applyNumberFormat="1" applyFont="1" applyFill="1" applyBorder="1" applyAlignment="1" applyProtection="1">
      <alignment vertical="center"/>
      <protection locked="0"/>
    </xf>
    <xf numFmtId="164" fontId="5" fillId="6" borderId="6" xfId="0" applyNumberFormat="1" applyFont="1" applyFill="1" applyBorder="1" applyAlignment="1" applyProtection="1">
      <alignment vertical="center"/>
      <protection locked="0"/>
    </xf>
    <xf numFmtId="0" fontId="16" fillId="9" borderId="5" xfId="0" applyFont="1" applyFill="1" applyBorder="1" applyAlignment="1">
      <alignment horizontal="center" vertical="center" wrapText="1"/>
    </xf>
    <xf numFmtId="0" fontId="16" fillId="9" borderId="13" xfId="0" applyFont="1" applyFill="1" applyBorder="1" applyAlignment="1">
      <alignment horizontal="center" vertical="center" wrapText="1"/>
    </xf>
    <xf numFmtId="0" fontId="16" fillId="9" borderId="6" xfId="0" applyFont="1" applyFill="1" applyBorder="1" applyAlignment="1">
      <alignment horizontal="center" vertical="center" wrapText="1"/>
    </xf>
    <xf numFmtId="164" fontId="8" fillId="6" borderId="5" xfId="0" applyNumberFormat="1" applyFont="1" applyFill="1" applyBorder="1" applyAlignment="1">
      <alignment vertical="center"/>
    </xf>
    <xf numFmtId="164" fontId="8" fillId="6" borderId="6" xfId="0" applyNumberFormat="1" applyFont="1" applyFill="1" applyBorder="1" applyAlignment="1">
      <alignment vertical="center"/>
    </xf>
    <xf numFmtId="164" fontId="8" fillId="6" borderId="25" xfId="0" applyNumberFormat="1" applyFont="1" applyFill="1" applyBorder="1" applyAlignment="1">
      <alignment vertical="center"/>
    </xf>
    <xf numFmtId="164" fontId="8" fillId="6" borderId="21" xfId="0" applyNumberFormat="1" applyFont="1" applyFill="1" applyBorder="1" applyAlignment="1">
      <alignment vertical="center"/>
    </xf>
    <xf numFmtId="164" fontId="5" fillId="6" borderId="28" xfId="0" applyNumberFormat="1" applyFont="1" applyFill="1" applyBorder="1" applyAlignment="1" applyProtection="1">
      <alignment vertical="center"/>
      <protection locked="0"/>
    </xf>
    <xf numFmtId="164" fontId="5" fillId="2" borderId="14" xfId="3" applyNumberFormat="1" applyFont="1" applyFill="1" applyBorder="1" applyAlignment="1">
      <alignment vertical="center"/>
    </xf>
    <xf numFmtId="164" fontId="5" fillId="2" borderId="15" xfId="3" applyNumberFormat="1" applyFont="1" applyFill="1" applyBorder="1" applyAlignment="1">
      <alignment vertical="center"/>
    </xf>
    <xf numFmtId="164" fontId="8" fillId="6" borderId="5" xfId="0" applyNumberFormat="1" applyFont="1" applyFill="1" applyBorder="1" applyAlignment="1" applyProtection="1">
      <alignment vertical="center"/>
      <protection locked="0"/>
    </xf>
    <xf numFmtId="164" fontId="8" fillId="6" borderId="6" xfId="0" applyNumberFormat="1" applyFont="1" applyFill="1" applyBorder="1" applyAlignment="1" applyProtection="1">
      <alignment vertical="center"/>
      <protection locked="0"/>
    </xf>
    <xf numFmtId="164" fontId="6" fillId="3" borderId="5" xfId="0" applyNumberFormat="1" applyFont="1" applyFill="1" applyBorder="1" applyAlignment="1">
      <alignment horizontal="center" vertical="center"/>
    </xf>
    <xf numFmtId="164" fontId="6" fillId="3" borderId="6" xfId="0" applyNumberFormat="1" applyFont="1" applyFill="1" applyBorder="1" applyAlignment="1">
      <alignment horizontal="center" vertical="center"/>
    </xf>
    <xf numFmtId="166" fontId="3" fillId="0" borderId="5" xfId="1" applyNumberFormat="1" applyFont="1" applyFill="1" applyBorder="1" applyAlignment="1" applyProtection="1">
      <alignment vertical="center"/>
      <protection locked="0"/>
    </xf>
    <xf numFmtId="166" fontId="3" fillId="0" borderId="6" xfId="1" applyNumberFormat="1" applyFont="1" applyFill="1" applyBorder="1" applyAlignment="1" applyProtection="1">
      <alignment vertical="center"/>
      <protection locked="0"/>
    </xf>
    <xf numFmtId="0" fontId="6" fillId="10" borderId="34" xfId="6" applyFont="1" applyFill="1" applyBorder="1" applyAlignment="1">
      <alignment horizontal="center" vertical="center"/>
    </xf>
    <xf numFmtId="0" fontId="6" fillId="10" borderId="35" xfId="6" applyFont="1" applyFill="1" applyBorder="1" applyAlignment="1">
      <alignment horizontal="center" vertical="center"/>
    </xf>
    <xf numFmtId="0" fontId="6" fillId="10" borderId="36" xfId="6" applyFont="1" applyFill="1" applyBorder="1" applyAlignment="1">
      <alignment horizontal="center" vertical="center"/>
    </xf>
    <xf numFmtId="0" fontId="6" fillId="10" borderId="36" xfId="6" applyFont="1" applyFill="1" applyBorder="1" applyAlignment="1">
      <alignment horizontal="center"/>
    </xf>
    <xf numFmtId="0" fontId="6" fillId="10" borderId="34" xfId="6" applyFont="1" applyFill="1" applyBorder="1" applyAlignment="1">
      <alignment horizontal="center"/>
    </xf>
    <xf numFmtId="0" fontId="6" fillId="10" borderId="35" xfId="6" applyFont="1" applyFill="1" applyBorder="1" applyAlignment="1">
      <alignment horizontal="center"/>
    </xf>
    <xf numFmtId="0" fontId="6" fillId="10" borderId="44" xfId="6" applyFont="1" applyFill="1" applyBorder="1" applyAlignment="1">
      <alignment horizontal="center" vertical="center" wrapText="1"/>
    </xf>
    <xf numFmtId="0" fontId="6" fillId="10" borderId="47" xfId="6" applyFont="1" applyFill="1" applyBorder="1" applyAlignment="1">
      <alignment horizontal="center" vertical="center" wrapText="1"/>
    </xf>
    <xf numFmtId="0" fontId="6" fillId="10" borderId="45" xfId="6" applyFont="1" applyFill="1" applyBorder="1" applyAlignment="1">
      <alignment horizontal="center" vertical="center"/>
    </xf>
    <xf numFmtId="0" fontId="6" fillId="10" borderId="43" xfId="6" applyFont="1" applyFill="1" applyBorder="1" applyAlignment="1">
      <alignment horizontal="center" vertical="center"/>
    </xf>
    <xf numFmtId="0" fontId="6" fillId="10" borderId="44" xfId="6" applyFont="1" applyFill="1" applyBorder="1" applyAlignment="1">
      <alignment horizontal="center" vertical="center"/>
    </xf>
    <xf numFmtId="0" fontId="6" fillId="10" borderId="55" xfId="6" applyFont="1" applyFill="1" applyBorder="1" applyAlignment="1">
      <alignment horizontal="center" vertical="center"/>
    </xf>
    <xf numFmtId="0" fontId="6" fillId="10" borderId="56" xfId="6" applyFont="1" applyFill="1" applyBorder="1" applyAlignment="1">
      <alignment horizontal="center" vertical="center"/>
    </xf>
    <xf numFmtId="0" fontId="6" fillId="10" borderId="58" xfId="6" applyFont="1" applyFill="1" applyBorder="1" applyAlignment="1">
      <alignment horizontal="center" vertical="center"/>
    </xf>
    <xf numFmtId="0" fontId="6" fillId="10" borderId="12" xfId="6" applyFont="1" applyFill="1" applyBorder="1" applyAlignment="1">
      <alignment horizontal="center" vertical="center"/>
    </xf>
  </cellXfs>
  <cellStyles count="9">
    <cellStyle name="Comma" xfId="5" builtinId="3"/>
    <cellStyle name="Currency" xfId="1" builtinId="4"/>
    <cellStyle name="Currency 2 2" xfId="3" xr:uid="{00000000-0005-0000-0000-000002000000}"/>
    <cellStyle name="Normal" xfId="0" builtinId="0"/>
    <cellStyle name="Normal 2" xfId="6" xr:uid="{00000000-0005-0000-0000-000004000000}"/>
    <cellStyle name="Normal 3" xfId="8" xr:uid="{00000000-0005-0000-0000-000005000000}"/>
    <cellStyle name="Normal_Salary coverage 08-09" xfId="7" xr:uid="{00000000-0005-0000-0000-000006000000}"/>
    <cellStyle name="Percent" xfId="2" builtinId="5"/>
    <cellStyle name="Percent 2 2" xfId="4" xr:uid="{00000000-0005-0000-0000-000008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checked="Checked"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104775</xdr:colOff>
          <xdr:row>5</xdr:row>
          <xdr:rowOff>257175</xdr:rowOff>
        </xdr:from>
        <xdr:to>
          <xdr:col>1</xdr:col>
          <xdr:colOff>342900</xdr:colOff>
          <xdr:row>7</xdr:row>
          <xdr:rowOff>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6</xdr:row>
          <xdr:rowOff>180975</xdr:rowOff>
        </xdr:from>
        <xdr:to>
          <xdr:col>1</xdr:col>
          <xdr:colOff>342900</xdr:colOff>
          <xdr:row>7</xdr:row>
          <xdr:rowOff>180975</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7</xdr:row>
          <xdr:rowOff>180975</xdr:rowOff>
        </xdr:from>
        <xdr:to>
          <xdr:col>1</xdr:col>
          <xdr:colOff>342900</xdr:colOff>
          <xdr:row>8</xdr:row>
          <xdr:rowOff>180975</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9</xdr:row>
          <xdr:rowOff>0</xdr:rowOff>
        </xdr:from>
        <xdr:to>
          <xdr:col>1</xdr:col>
          <xdr:colOff>342900</xdr:colOff>
          <xdr:row>10</xdr:row>
          <xdr:rowOff>9525</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8</xdr:row>
          <xdr:rowOff>180975</xdr:rowOff>
        </xdr:from>
        <xdr:to>
          <xdr:col>1</xdr:col>
          <xdr:colOff>342900</xdr:colOff>
          <xdr:row>10</xdr:row>
          <xdr:rowOff>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13</xdr:row>
          <xdr:rowOff>180975</xdr:rowOff>
        </xdr:from>
        <xdr:to>
          <xdr:col>1</xdr:col>
          <xdr:colOff>342900</xdr:colOff>
          <xdr:row>15</xdr:row>
          <xdr:rowOff>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9</xdr:row>
          <xdr:rowOff>180975</xdr:rowOff>
        </xdr:from>
        <xdr:to>
          <xdr:col>1</xdr:col>
          <xdr:colOff>342900</xdr:colOff>
          <xdr:row>11</xdr:row>
          <xdr:rowOff>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12</xdr:row>
          <xdr:rowOff>180975</xdr:rowOff>
        </xdr:from>
        <xdr:to>
          <xdr:col>1</xdr:col>
          <xdr:colOff>342900</xdr:colOff>
          <xdr:row>15</xdr:row>
          <xdr:rowOff>0</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000-00001D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11</xdr:row>
          <xdr:rowOff>180975</xdr:rowOff>
        </xdr:from>
        <xdr:to>
          <xdr:col>1</xdr:col>
          <xdr:colOff>342900</xdr:colOff>
          <xdr:row>15</xdr:row>
          <xdr:rowOff>0</xdr:rowOff>
        </xdr:to>
        <xdr:sp macro="" textlink="">
          <xdr:nvSpPr>
            <xdr:cNvPr id="1055" name="Check Box 31" hidden="1">
              <a:extLst>
                <a:ext uri="{63B3BB69-23CF-44E3-9099-C40C66FF867C}">
                  <a14:compatExt spid="_x0000_s1055"/>
                </a:ext>
                <a:ext uri="{FF2B5EF4-FFF2-40B4-BE49-F238E27FC236}">
                  <a16:creationId xmlns:a16="http://schemas.microsoft.com/office/drawing/2014/main" id="{00000000-0008-0000-0000-00001F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11</xdr:row>
          <xdr:rowOff>180975</xdr:rowOff>
        </xdr:from>
        <xdr:to>
          <xdr:col>1</xdr:col>
          <xdr:colOff>342900</xdr:colOff>
          <xdr:row>15</xdr:row>
          <xdr:rowOff>0</xdr:rowOff>
        </xdr:to>
        <xdr:sp macro="" textlink="">
          <xdr:nvSpPr>
            <xdr:cNvPr id="1060" name="Check Box 36" hidden="1">
              <a:extLst>
                <a:ext uri="{63B3BB69-23CF-44E3-9099-C40C66FF867C}">
                  <a14:compatExt spid="_x0000_s1060"/>
                </a:ext>
                <a:ext uri="{FF2B5EF4-FFF2-40B4-BE49-F238E27FC236}">
                  <a16:creationId xmlns:a16="http://schemas.microsoft.com/office/drawing/2014/main" id="{00000000-0008-0000-0000-000024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10</xdr:row>
          <xdr:rowOff>180975</xdr:rowOff>
        </xdr:from>
        <xdr:to>
          <xdr:col>1</xdr:col>
          <xdr:colOff>342900</xdr:colOff>
          <xdr:row>14</xdr:row>
          <xdr:rowOff>190500</xdr:rowOff>
        </xdr:to>
        <xdr:sp macro="" textlink="">
          <xdr:nvSpPr>
            <xdr:cNvPr id="1061" name="Check Box 37" hidden="1">
              <a:extLst>
                <a:ext uri="{63B3BB69-23CF-44E3-9099-C40C66FF867C}">
                  <a14:compatExt spid="_x0000_s1061"/>
                </a:ext>
                <a:ext uri="{FF2B5EF4-FFF2-40B4-BE49-F238E27FC236}">
                  <a16:creationId xmlns:a16="http://schemas.microsoft.com/office/drawing/2014/main" id="{00000000-0008-0000-0000-000025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33</xdr:col>
      <xdr:colOff>137583</xdr:colOff>
      <xdr:row>0</xdr:row>
      <xdr:rowOff>254000</xdr:rowOff>
    </xdr:from>
    <xdr:to>
      <xdr:col>44</xdr:col>
      <xdr:colOff>596847</xdr:colOff>
      <xdr:row>14</xdr:row>
      <xdr:rowOff>43696</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8044583" y="254000"/>
          <a:ext cx="7211431" cy="218152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47626</xdr:colOff>
      <xdr:row>17</xdr:row>
      <xdr:rowOff>47625</xdr:rowOff>
    </xdr:from>
    <xdr:to>
      <xdr:col>6</xdr:col>
      <xdr:colOff>1</xdr:colOff>
      <xdr:row>28</xdr:row>
      <xdr:rowOff>133654</xdr:rowOff>
    </xdr:to>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47626" y="3571875"/>
          <a:ext cx="5505450" cy="218152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104775</xdr:colOff>
          <xdr:row>4</xdr:row>
          <xdr:rowOff>257175</xdr:rowOff>
        </xdr:from>
        <xdr:to>
          <xdr:col>1</xdr:col>
          <xdr:colOff>342900</xdr:colOff>
          <xdr:row>6</xdr:row>
          <xdr:rowOff>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200-000001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5</xdr:row>
          <xdr:rowOff>180975</xdr:rowOff>
        </xdr:from>
        <xdr:to>
          <xdr:col>1</xdr:col>
          <xdr:colOff>342900</xdr:colOff>
          <xdr:row>6</xdr:row>
          <xdr:rowOff>180975</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6</xdr:row>
          <xdr:rowOff>180975</xdr:rowOff>
        </xdr:from>
        <xdr:to>
          <xdr:col>1</xdr:col>
          <xdr:colOff>342900</xdr:colOff>
          <xdr:row>7</xdr:row>
          <xdr:rowOff>180975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9</xdr:row>
          <xdr:rowOff>0</xdr:rowOff>
        </xdr:from>
        <xdr:to>
          <xdr:col>1</xdr:col>
          <xdr:colOff>342900</xdr:colOff>
          <xdr:row>10</xdr:row>
          <xdr:rowOff>9525</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200-000004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7</xdr:row>
          <xdr:rowOff>180975</xdr:rowOff>
        </xdr:from>
        <xdr:to>
          <xdr:col>1</xdr:col>
          <xdr:colOff>342900</xdr:colOff>
          <xdr:row>9</xdr:row>
          <xdr:rowOff>0</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200-000005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10</xdr:row>
          <xdr:rowOff>180975</xdr:rowOff>
        </xdr:from>
        <xdr:to>
          <xdr:col>1</xdr:col>
          <xdr:colOff>342900</xdr:colOff>
          <xdr:row>11</xdr:row>
          <xdr:rowOff>190500</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200-000006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9</xdr:row>
          <xdr:rowOff>180975</xdr:rowOff>
        </xdr:from>
        <xdr:to>
          <xdr:col>1</xdr:col>
          <xdr:colOff>342900</xdr:colOff>
          <xdr:row>11</xdr:row>
          <xdr:rowOff>0</xdr:rowOff>
        </xdr:to>
        <xdr:sp macro="" textlink="">
          <xdr:nvSpPr>
            <xdr:cNvPr id="2055" name="Check Box 7" hidden="1">
              <a:extLst>
                <a:ext uri="{63B3BB69-23CF-44E3-9099-C40C66FF867C}">
                  <a14:compatExt spid="_x0000_s2055"/>
                </a:ext>
                <a:ext uri="{FF2B5EF4-FFF2-40B4-BE49-F238E27FC236}">
                  <a16:creationId xmlns:a16="http://schemas.microsoft.com/office/drawing/2014/main" id="{00000000-0008-0000-0200-000007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18</xdr:col>
      <xdr:colOff>84668</xdr:colOff>
      <xdr:row>2</xdr:row>
      <xdr:rowOff>1</xdr:rowOff>
    </xdr:from>
    <xdr:to>
      <xdr:col>27</xdr:col>
      <xdr:colOff>599860</xdr:colOff>
      <xdr:row>14</xdr:row>
      <xdr:rowOff>90298</xdr:rowOff>
    </xdr:to>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6573501" y="328084"/>
          <a:ext cx="6039693" cy="242921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104775</xdr:colOff>
          <xdr:row>4</xdr:row>
          <xdr:rowOff>257175</xdr:rowOff>
        </xdr:from>
        <xdr:to>
          <xdr:col>1</xdr:col>
          <xdr:colOff>342900</xdr:colOff>
          <xdr:row>6</xdr:row>
          <xdr:rowOff>0</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5</xdr:row>
          <xdr:rowOff>180975</xdr:rowOff>
        </xdr:from>
        <xdr:to>
          <xdr:col>1</xdr:col>
          <xdr:colOff>342900</xdr:colOff>
          <xdr:row>6</xdr:row>
          <xdr:rowOff>180975</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300-000002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6</xdr:row>
          <xdr:rowOff>180975</xdr:rowOff>
        </xdr:from>
        <xdr:to>
          <xdr:col>1</xdr:col>
          <xdr:colOff>342900</xdr:colOff>
          <xdr:row>7</xdr:row>
          <xdr:rowOff>180975</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300-000003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9</xdr:row>
          <xdr:rowOff>0</xdr:rowOff>
        </xdr:from>
        <xdr:to>
          <xdr:col>1</xdr:col>
          <xdr:colOff>342900</xdr:colOff>
          <xdr:row>10</xdr:row>
          <xdr:rowOff>9525</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300-000004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7</xdr:row>
          <xdr:rowOff>180975</xdr:rowOff>
        </xdr:from>
        <xdr:to>
          <xdr:col>1</xdr:col>
          <xdr:colOff>342900</xdr:colOff>
          <xdr:row>9</xdr:row>
          <xdr:rowOff>0</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300-000005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10</xdr:row>
          <xdr:rowOff>180975</xdr:rowOff>
        </xdr:from>
        <xdr:to>
          <xdr:col>1</xdr:col>
          <xdr:colOff>342900</xdr:colOff>
          <xdr:row>11</xdr:row>
          <xdr:rowOff>190500</xdr:rowOff>
        </xdr:to>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300-000006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9</xdr:row>
          <xdr:rowOff>180975</xdr:rowOff>
        </xdr:from>
        <xdr:to>
          <xdr:col>1</xdr:col>
          <xdr:colOff>342900</xdr:colOff>
          <xdr:row>11</xdr:row>
          <xdr:rowOff>0</xdr:rowOff>
        </xdr:to>
        <xdr:sp macro="" textlink="">
          <xdr:nvSpPr>
            <xdr:cNvPr id="3079" name="Check Box 7" hidden="1">
              <a:extLst>
                <a:ext uri="{63B3BB69-23CF-44E3-9099-C40C66FF867C}">
                  <a14:compatExt spid="_x0000_s3079"/>
                </a:ext>
                <a:ext uri="{FF2B5EF4-FFF2-40B4-BE49-F238E27FC236}">
                  <a16:creationId xmlns:a16="http://schemas.microsoft.com/office/drawing/2014/main" id="{00000000-0008-0000-0300-000007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18</xdr:col>
      <xdr:colOff>169333</xdr:colOff>
      <xdr:row>1</xdr:row>
      <xdr:rowOff>95250</xdr:rowOff>
    </xdr:from>
    <xdr:to>
      <xdr:col>28</xdr:col>
      <xdr:colOff>70691</xdr:colOff>
      <xdr:row>14</xdr:row>
      <xdr:rowOff>58547</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6785166" y="296333"/>
          <a:ext cx="6039692" cy="242921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6</xdr:col>
      <xdr:colOff>0</xdr:colOff>
      <xdr:row>31</xdr:row>
      <xdr:rowOff>0</xdr:rowOff>
    </xdr:from>
    <xdr:to>
      <xdr:col>13</xdr:col>
      <xdr:colOff>257844</xdr:colOff>
      <xdr:row>76</xdr:row>
      <xdr:rowOff>105881</xdr:rowOff>
    </xdr:to>
    <xdr:pic>
      <xdr:nvPicPr>
        <xdr:cNvPr id="2" name="Picture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6372225" y="5867400"/>
          <a:ext cx="4791744" cy="792590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38100</xdr:colOff>
      <xdr:row>0</xdr:row>
      <xdr:rowOff>85725</xdr:rowOff>
    </xdr:from>
    <xdr:to>
      <xdr:col>4</xdr:col>
      <xdr:colOff>2067594</xdr:colOff>
      <xdr:row>41</xdr:row>
      <xdr:rowOff>163031</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38100" y="85725"/>
          <a:ext cx="4791744" cy="7925906"/>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Joanne Couchman" id="{454F1FA8-A8BA-4885-92ED-A95C490078B2}" userId="S::JCOUCHMA@LHS.ORG::bfe450f1-290f-4699-8ecf-a7ec361c24da"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E3" dT="2024-01-12T23:03:54.19" personId="{454F1FA8-A8BA-4885-92ED-A95C490078B2}" id="{DD353DE8-BAC7-4032-AD7F-E71532BCD24B}">
    <text xml:space="preserve">This is the anticipated level for 2024 (Exec Level II salary)
</text>
  </threadedComment>
</ThreadedComments>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6" Type="http://schemas.microsoft.com/office/2017/10/relationships/threadedComment" Target="../threadedComments/threadedComment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1.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16.xml"/><Relationship Id="rId3" Type="http://schemas.openxmlformats.org/officeDocument/2006/relationships/vmlDrawing" Target="../drawings/vmlDrawing2.vml"/><Relationship Id="rId7" Type="http://schemas.openxmlformats.org/officeDocument/2006/relationships/ctrlProp" Target="../ctrlProps/ctrlProp15.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14.xml"/><Relationship Id="rId5" Type="http://schemas.openxmlformats.org/officeDocument/2006/relationships/ctrlProp" Target="../ctrlProps/ctrlProp13.xml"/><Relationship Id="rId10" Type="http://schemas.openxmlformats.org/officeDocument/2006/relationships/ctrlProp" Target="../ctrlProps/ctrlProp18.xml"/><Relationship Id="rId4" Type="http://schemas.openxmlformats.org/officeDocument/2006/relationships/ctrlProp" Target="../ctrlProps/ctrlProp12.xml"/><Relationship Id="rId9" Type="http://schemas.openxmlformats.org/officeDocument/2006/relationships/ctrlProp" Target="../ctrlProps/ctrlProp17.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23.xml"/><Relationship Id="rId3" Type="http://schemas.openxmlformats.org/officeDocument/2006/relationships/vmlDrawing" Target="../drawings/vmlDrawing3.vml"/><Relationship Id="rId7" Type="http://schemas.openxmlformats.org/officeDocument/2006/relationships/ctrlProp" Target="../ctrlProps/ctrlProp22.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21.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M145"/>
  <sheetViews>
    <sheetView zoomScale="90" zoomScaleNormal="90" workbookViewId="0">
      <pane xSplit="5" topLeftCell="F1" activePane="topRight" state="frozen"/>
      <selection pane="topRight" activeCell="F25" sqref="F25"/>
    </sheetView>
  </sheetViews>
  <sheetFormatPr defaultColWidth="9.140625" defaultRowHeight="15" outlineLevelRow="1" outlineLevelCol="1" x14ac:dyDescent="0.25"/>
  <cols>
    <col min="1" max="1" width="39.28515625" style="14" customWidth="1"/>
    <col min="2" max="2" width="6.7109375" style="14" customWidth="1"/>
    <col min="3" max="3" width="12.42578125" style="14" customWidth="1"/>
    <col min="4" max="4" width="7.7109375" style="14" customWidth="1"/>
    <col min="5" max="5" width="11" style="14" customWidth="1"/>
    <col min="6" max="6" width="9.7109375" style="14" customWidth="1"/>
    <col min="7" max="7" width="6.85546875" style="14" customWidth="1"/>
    <col min="8" max="8" width="10.85546875" style="14" customWidth="1"/>
    <col min="9" max="10" width="9.42578125" style="14" hidden="1" customWidth="1" outlineLevel="1"/>
    <col min="11" max="11" width="8" style="14" hidden="1" customWidth="1" outlineLevel="1"/>
    <col min="12" max="12" width="6.85546875" style="14" customWidth="1" collapsed="1"/>
    <col min="13" max="13" width="10.7109375" style="14" customWidth="1"/>
    <col min="14" max="14" width="10.5703125" style="14" hidden="1" customWidth="1" outlineLevel="1"/>
    <col min="15" max="15" width="9.42578125" style="14" hidden="1" customWidth="1" outlineLevel="1"/>
    <col min="16" max="16" width="8" style="14" hidden="1" customWidth="1" outlineLevel="1"/>
    <col min="17" max="17" width="6.85546875" style="14" customWidth="1" collapsed="1"/>
    <col min="18" max="18" width="10.7109375" style="14" customWidth="1"/>
    <col min="19" max="19" width="10.5703125" style="14" hidden="1" customWidth="1" outlineLevel="1"/>
    <col min="20" max="20" width="9.42578125" style="14" hidden="1" customWidth="1" outlineLevel="1"/>
    <col min="21" max="21" width="8" style="14" hidden="1" customWidth="1" outlineLevel="1"/>
    <col min="22" max="22" width="6.85546875" style="14" customWidth="1" collapsed="1"/>
    <col min="23" max="23" width="10.5703125" style="14" customWidth="1"/>
    <col min="24" max="24" width="10.5703125" style="14" hidden="1" customWidth="1" outlineLevel="1"/>
    <col min="25" max="25" width="9.42578125" style="14" hidden="1" customWidth="1" outlineLevel="1"/>
    <col min="26" max="26" width="8" style="14" hidden="1" customWidth="1" outlineLevel="1"/>
    <col min="27" max="27" width="6.85546875" style="14" customWidth="1" collapsed="1"/>
    <col min="28" max="28" width="12.28515625" style="14" customWidth="1"/>
    <col min="29" max="29" width="10.5703125" style="14" hidden="1" customWidth="1" outlineLevel="1"/>
    <col min="30" max="30" width="9.42578125" style="14" hidden="1" customWidth="1" outlineLevel="1"/>
    <col min="31" max="31" width="8" style="14" hidden="1" customWidth="1" outlineLevel="1"/>
    <col min="32" max="32" width="15.140625" style="14" customWidth="1" collapsed="1"/>
    <col min="33" max="33" width="78.7109375" style="14" customWidth="1"/>
    <col min="34" max="16384" width="9.140625" style="14"/>
  </cols>
  <sheetData>
    <row r="1" spans="1:143" ht="20.25" x14ac:dyDescent="0.25">
      <c r="A1" s="329" t="s">
        <v>120</v>
      </c>
      <c r="B1" s="40"/>
      <c r="C1" s="41"/>
      <c r="D1" s="41"/>
      <c r="E1" s="41"/>
      <c r="F1" s="41"/>
      <c r="G1" s="41"/>
      <c r="H1" s="41"/>
      <c r="I1" s="266"/>
      <c r="J1" s="266"/>
      <c r="K1" s="41"/>
      <c r="M1" s="117" t="s">
        <v>69</v>
      </c>
      <c r="N1" s="41"/>
      <c r="O1" s="41"/>
      <c r="P1" s="41"/>
      <c r="Q1" s="41"/>
      <c r="R1" s="41"/>
      <c r="S1" s="41"/>
      <c r="T1" s="41"/>
      <c r="U1" s="41"/>
      <c r="V1" s="41"/>
      <c r="W1" s="41"/>
      <c r="X1" s="41"/>
      <c r="Y1" s="41"/>
      <c r="Z1" s="41"/>
      <c r="AA1" s="41"/>
      <c r="AB1" s="41"/>
      <c r="AC1" s="41"/>
      <c r="AD1" s="41"/>
      <c r="AE1" s="41"/>
      <c r="AF1" s="41"/>
      <c r="AG1" s="41"/>
      <c r="AH1" s="34"/>
      <c r="AI1" s="34"/>
      <c r="AJ1" s="34"/>
      <c r="AK1" s="34"/>
      <c r="AL1" s="34"/>
      <c r="AM1" s="34"/>
      <c r="AN1" s="34"/>
      <c r="AO1" s="34"/>
      <c r="AP1" s="34"/>
      <c r="AQ1" s="34"/>
      <c r="AR1" s="34"/>
      <c r="AS1" s="34"/>
      <c r="AT1" s="34"/>
      <c r="AU1" s="34"/>
      <c r="AV1" s="34"/>
      <c r="AW1" s="34"/>
      <c r="AX1" s="34"/>
      <c r="AY1" s="34"/>
      <c r="AZ1" s="34"/>
      <c r="BA1" s="34"/>
      <c r="BB1" s="34"/>
      <c r="BC1" s="34"/>
      <c r="BD1" s="34"/>
      <c r="BE1" s="34"/>
      <c r="BF1" s="34"/>
      <c r="BG1" s="34"/>
      <c r="BH1" s="34"/>
      <c r="BI1" s="34"/>
      <c r="BJ1" s="34"/>
      <c r="BK1" s="34"/>
      <c r="BL1" s="34"/>
      <c r="BM1" s="34"/>
      <c r="BN1" s="34"/>
      <c r="BO1" s="34"/>
      <c r="BP1" s="34"/>
      <c r="BQ1" s="34"/>
      <c r="BR1" s="34"/>
      <c r="BS1" s="34"/>
      <c r="BT1" s="34"/>
      <c r="BU1" s="34"/>
      <c r="BV1" s="34"/>
      <c r="BW1" s="34"/>
      <c r="BX1" s="34"/>
      <c r="BY1" s="34"/>
      <c r="BZ1" s="34"/>
      <c r="CA1" s="34"/>
      <c r="CB1" s="34"/>
      <c r="CC1" s="34"/>
      <c r="CD1" s="34"/>
      <c r="CE1" s="34"/>
      <c r="CF1" s="34"/>
      <c r="CG1" s="34"/>
      <c r="CH1" s="34"/>
      <c r="CI1" s="34"/>
      <c r="CJ1" s="34"/>
      <c r="CK1" s="34"/>
      <c r="CL1" s="34"/>
      <c r="CM1" s="34"/>
      <c r="CN1" s="34"/>
      <c r="CO1" s="34"/>
      <c r="CP1" s="34"/>
      <c r="CQ1" s="34"/>
      <c r="CR1" s="34"/>
      <c r="CS1" s="34"/>
      <c r="CT1" s="34"/>
      <c r="CU1" s="34"/>
      <c r="CV1" s="34"/>
      <c r="CW1" s="34"/>
      <c r="CX1" s="34"/>
      <c r="CY1" s="34"/>
      <c r="CZ1" s="34"/>
      <c r="DA1" s="34"/>
      <c r="DB1" s="34"/>
      <c r="DC1" s="34"/>
      <c r="DD1" s="34"/>
      <c r="DE1" s="34"/>
      <c r="DF1" s="34"/>
      <c r="DG1" s="34"/>
      <c r="DH1" s="34"/>
      <c r="DI1" s="34"/>
      <c r="DJ1" s="34"/>
      <c r="DK1" s="34"/>
      <c r="DL1" s="34"/>
      <c r="DM1" s="34"/>
      <c r="DN1" s="34"/>
      <c r="DO1" s="34"/>
      <c r="DP1" s="34"/>
      <c r="DQ1" s="34"/>
      <c r="DR1" s="34"/>
      <c r="DS1" s="34"/>
      <c r="DT1" s="34"/>
      <c r="DU1" s="34"/>
      <c r="DV1" s="34"/>
      <c r="DW1" s="34"/>
      <c r="DX1" s="34"/>
      <c r="DY1" s="34"/>
      <c r="DZ1" s="34"/>
      <c r="EA1" s="34"/>
      <c r="EB1" s="34"/>
      <c r="EC1" s="34"/>
      <c r="ED1" s="34"/>
      <c r="EE1" s="34"/>
      <c r="EF1" s="34"/>
      <c r="EG1" s="34"/>
      <c r="EH1" s="34"/>
      <c r="EI1" s="34"/>
      <c r="EJ1" s="34"/>
      <c r="EK1" s="34"/>
      <c r="EL1" s="34"/>
      <c r="EM1" s="34"/>
    </row>
    <row r="2" spans="1:143" ht="21" customHeight="1" x14ac:dyDescent="0.25">
      <c r="A2" s="328" t="s">
        <v>232</v>
      </c>
      <c r="B2" s="323"/>
      <c r="C2" s="324"/>
      <c r="D2" s="324"/>
      <c r="E2" s="324"/>
      <c r="F2" s="324"/>
      <c r="G2" s="324"/>
      <c r="H2" s="324"/>
      <c r="I2" s="324"/>
      <c r="J2" s="324"/>
      <c r="K2" s="324"/>
      <c r="L2" s="324"/>
      <c r="M2" s="325"/>
      <c r="N2" s="324"/>
      <c r="O2" s="324"/>
      <c r="P2" s="324"/>
      <c r="Q2" s="324"/>
      <c r="R2" s="327"/>
      <c r="S2" s="243"/>
      <c r="T2" s="45"/>
      <c r="U2" s="45"/>
      <c r="V2" s="324"/>
      <c r="W2" s="324"/>
      <c r="X2" s="327"/>
      <c r="Y2" s="324"/>
      <c r="Z2" s="324"/>
      <c r="AA2" s="324"/>
      <c r="AB2" s="324"/>
      <c r="AC2" s="243"/>
      <c r="AD2" s="45"/>
      <c r="AE2" s="45"/>
      <c r="AF2" s="45"/>
      <c r="AG2" s="45"/>
      <c r="AH2" s="34"/>
      <c r="AI2" s="34"/>
      <c r="AJ2" s="34"/>
      <c r="AK2" s="34"/>
      <c r="AL2" s="34"/>
      <c r="AM2" s="34"/>
      <c r="AN2" s="34"/>
      <c r="AO2" s="34"/>
      <c r="AP2" s="34"/>
      <c r="AQ2" s="34"/>
      <c r="AR2" s="34"/>
      <c r="AS2" s="34"/>
      <c r="AT2" s="34"/>
      <c r="AU2" s="34"/>
      <c r="AV2" s="34"/>
      <c r="AW2" s="34"/>
      <c r="AX2" s="34"/>
      <c r="AY2" s="34"/>
      <c r="AZ2" s="34"/>
      <c r="BA2" s="34"/>
      <c r="BB2" s="34"/>
      <c r="BC2" s="34"/>
      <c r="BD2" s="34"/>
      <c r="BE2" s="34"/>
      <c r="BF2" s="34"/>
      <c r="BG2" s="34"/>
      <c r="BH2" s="34"/>
      <c r="BI2" s="34"/>
      <c r="BJ2" s="34"/>
      <c r="BK2" s="34"/>
      <c r="BL2" s="34"/>
      <c r="BM2" s="34"/>
      <c r="BN2" s="34"/>
      <c r="BO2" s="34"/>
      <c r="BP2" s="34"/>
      <c r="BQ2" s="34"/>
      <c r="BR2" s="34"/>
      <c r="BS2" s="34"/>
      <c r="BT2" s="34"/>
      <c r="BU2" s="34"/>
      <c r="BV2" s="34"/>
      <c r="BW2" s="34"/>
      <c r="BX2" s="34"/>
      <c r="BY2" s="34"/>
      <c r="BZ2" s="34"/>
      <c r="CA2" s="34"/>
      <c r="CB2" s="34"/>
      <c r="CC2" s="34"/>
      <c r="CD2" s="34"/>
      <c r="CE2" s="34"/>
      <c r="CF2" s="34"/>
      <c r="CG2" s="34"/>
      <c r="CH2" s="34"/>
      <c r="CI2" s="34"/>
      <c r="CJ2" s="34"/>
      <c r="CK2" s="34"/>
      <c r="CL2" s="34"/>
      <c r="CM2" s="34"/>
      <c r="CN2" s="34"/>
      <c r="CO2" s="34"/>
      <c r="CP2" s="34"/>
      <c r="CQ2" s="34"/>
      <c r="CR2" s="34"/>
      <c r="CS2" s="34"/>
      <c r="CT2" s="34"/>
      <c r="CU2" s="34"/>
      <c r="CV2" s="34"/>
      <c r="CW2" s="34"/>
      <c r="CX2" s="34"/>
      <c r="CY2" s="34"/>
      <c r="CZ2" s="34"/>
      <c r="DA2" s="34"/>
      <c r="DB2" s="34"/>
      <c r="DC2" s="34"/>
      <c r="DD2" s="34"/>
      <c r="DE2" s="34"/>
      <c r="DF2" s="34"/>
      <c r="DG2" s="34"/>
      <c r="DH2" s="34"/>
      <c r="DI2" s="34"/>
      <c r="DJ2" s="34"/>
      <c r="DK2" s="34"/>
      <c r="DL2" s="34"/>
      <c r="DM2" s="34"/>
      <c r="DN2" s="34"/>
      <c r="DO2" s="34"/>
      <c r="DP2" s="34"/>
      <c r="DQ2" s="34"/>
      <c r="DR2" s="34"/>
      <c r="DS2" s="34"/>
      <c r="DT2" s="34"/>
      <c r="DU2" s="34"/>
      <c r="DV2" s="34"/>
      <c r="DW2" s="34"/>
      <c r="DX2" s="34"/>
      <c r="DY2" s="34"/>
      <c r="DZ2" s="34"/>
      <c r="EA2" s="34"/>
      <c r="EB2" s="34"/>
      <c r="EC2" s="34"/>
      <c r="ED2" s="34"/>
      <c r="EE2" s="34"/>
      <c r="EF2" s="34"/>
      <c r="EG2" s="34"/>
      <c r="EH2" s="34"/>
      <c r="EI2" s="34"/>
      <c r="EJ2" s="34"/>
      <c r="EK2" s="34"/>
      <c r="EL2" s="34"/>
      <c r="EM2" s="34"/>
    </row>
    <row r="3" spans="1:143" ht="16.5" thickBot="1" x14ac:dyDescent="0.3">
      <c r="A3" s="112" t="s">
        <v>23</v>
      </c>
      <c r="B3" s="263"/>
      <c r="C3" s="260"/>
      <c r="D3" s="261" t="s">
        <v>133</v>
      </c>
      <c r="E3" s="262">
        <v>221900</v>
      </c>
      <c r="F3" s="44"/>
      <c r="G3" s="331" t="s">
        <v>151</v>
      </c>
      <c r="H3" s="331"/>
      <c r="I3" s="44"/>
      <c r="J3" s="44"/>
      <c r="K3" s="44"/>
      <c r="L3" s="331" t="s">
        <v>152</v>
      </c>
      <c r="M3" s="331"/>
      <c r="N3" s="270">
        <f>N10+N9</f>
        <v>0</v>
      </c>
      <c r="O3" s="270">
        <f>O10+O9</f>
        <v>0</v>
      </c>
      <c r="P3" s="44"/>
      <c r="Q3" s="331" t="s">
        <v>153</v>
      </c>
      <c r="R3" s="331"/>
      <c r="S3" s="270">
        <f>S10+S9</f>
        <v>0</v>
      </c>
      <c r="T3" s="270">
        <f>T10+T9</f>
        <v>0</v>
      </c>
      <c r="U3" s="44"/>
      <c r="V3" s="331" t="s">
        <v>185</v>
      </c>
      <c r="W3" s="331"/>
      <c r="X3" s="270">
        <f>X10+X9</f>
        <v>0</v>
      </c>
      <c r="Y3" s="270">
        <f>Y10+Y9</f>
        <v>0</v>
      </c>
      <c r="Z3" s="44"/>
      <c r="AA3" s="331" t="s">
        <v>231</v>
      </c>
      <c r="AB3" s="331"/>
      <c r="AC3" s="270">
        <f>AC10+AC9</f>
        <v>0</v>
      </c>
      <c r="AD3" s="270">
        <f>AD10+AD9</f>
        <v>0</v>
      </c>
      <c r="AE3" s="44"/>
      <c r="AF3" s="44"/>
      <c r="AG3" s="45"/>
      <c r="AH3" s="34"/>
      <c r="AI3" s="34"/>
      <c r="AJ3" s="34"/>
      <c r="AK3" s="34"/>
      <c r="AL3" s="34"/>
      <c r="AM3" s="34"/>
      <c r="AN3" s="34"/>
      <c r="AO3" s="34"/>
      <c r="AP3" s="34"/>
      <c r="AQ3" s="34"/>
      <c r="AR3" s="34"/>
      <c r="AS3" s="34"/>
      <c r="AT3" s="34"/>
      <c r="AU3" s="34"/>
      <c r="AV3" s="34"/>
      <c r="AW3" s="34"/>
      <c r="AX3" s="34"/>
      <c r="AY3" s="34"/>
      <c r="AZ3" s="34"/>
      <c r="BA3" s="34"/>
      <c r="BB3" s="34"/>
      <c r="BC3" s="34"/>
      <c r="BD3" s="34"/>
      <c r="BE3" s="34"/>
      <c r="BF3" s="34"/>
      <c r="BG3" s="34"/>
      <c r="BH3" s="34"/>
      <c r="BI3" s="34"/>
      <c r="BJ3" s="34"/>
      <c r="BK3" s="34"/>
      <c r="BL3" s="34"/>
      <c r="BM3" s="34"/>
      <c r="BN3" s="34"/>
      <c r="BO3" s="34"/>
      <c r="BP3" s="34"/>
      <c r="BQ3" s="34"/>
      <c r="BR3" s="34"/>
      <c r="BS3" s="34"/>
      <c r="BT3" s="34"/>
      <c r="BU3" s="34"/>
      <c r="BV3" s="34"/>
      <c r="BW3" s="34"/>
      <c r="BX3" s="34"/>
      <c r="BY3" s="34"/>
      <c r="BZ3" s="34"/>
      <c r="CA3" s="34"/>
      <c r="CB3" s="34"/>
      <c r="CC3" s="34"/>
      <c r="CD3" s="34"/>
      <c r="CE3" s="34"/>
      <c r="CF3" s="34"/>
      <c r="CG3" s="34"/>
      <c r="CH3" s="34"/>
      <c r="CI3" s="34"/>
      <c r="CJ3" s="34"/>
      <c r="CK3" s="34"/>
      <c r="CL3" s="34"/>
      <c r="CM3" s="34"/>
      <c r="CN3" s="34"/>
      <c r="CO3" s="34"/>
      <c r="CP3" s="34"/>
      <c r="CQ3" s="34"/>
      <c r="CR3" s="34"/>
      <c r="CS3" s="34"/>
      <c r="CT3" s="34"/>
      <c r="CU3" s="34"/>
      <c r="CV3" s="34"/>
      <c r="CW3" s="34"/>
      <c r="CX3" s="34"/>
      <c r="CY3" s="34"/>
      <c r="CZ3" s="34"/>
      <c r="DA3" s="34"/>
      <c r="DB3" s="34"/>
      <c r="DC3" s="34"/>
      <c r="DD3" s="34"/>
      <c r="DE3" s="34"/>
      <c r="DF3" s="34"/>
      <c r="DG3" s="34"/>
      <c r="DH3" s="34"/>
      <c r="DI3" s="34"/>
      <c r="DJ3" s="34"/>
      <c r="DK3" s="34"/>
      <c r="DL3" s="34"/>
      <c r="DM3" s="34"/>
      <c r="DN3" s="34"/>
      <c r="DO3" s="34"/>
      <c r="DP3" s="34"/>
      <c r="DQ3" s="34"/>
      <c r="DR3" s="34"/>
      <c r="DS3" s="34"/>
      <c r="DT3" s="34"/>
      <c r="DU3" s="34"/>
      <c r="DV3" s="34"/>
      <c r="DW3" s="34"/>
      <c r="DX3" s="34"/>
      <c r="DY3" s="34"/>
      <c r="DZ3" s="34"/>
      <c r="EA3" s="34"/>
      <c r="EB3" s="34"/>
      <c r="EC3" s="34"/>
      <c r="ED3" s="34"/>
      <c r="EE3" s="34"/>
      <c r="EF3" s="34"/>
      <c r="EG3" s="34"/>
      <c r="EH3" s="34"/>
      <c r="EI3" s="34"/>
      <c r="EJ3" s="34"/>
      <c r="EK3" s="34"/>
      <c r="EL3" s="34"/>
      <c r="EM3" s="34"/>
    </row>
    <row r="4" spans="1:143" ht="15.75" customHeight="1" thickBot="1" x14ac:dyDescent="0.3">
      <c r="A4" s="110" t="s">
        <v>64</v>
      </c>
      <c r="B4" s="111">
        <v>1</v>
      </c>
      <c r="C4" s="259" t="s">
        <v>65</v>
      </c>
      <c r="D4" s="48"/>
      <c r="E4" s="48"/>
      <c r="F4" s="31"/>
      <c r="G4" s="370" t="s">
        <v>0</v>
      </c>
      <c r="H4" s="371"/>
      <c r="I4" s="394" t="s">
        <v>59</v>
      </c>
      <c r="J4" s="395"/>
      <c r="K4" s="396"/>
      <c r="L4" s="370" t="s">
        <v>1</v>
      </c>
      <c r="M4" s="371"/>
      <c r="N4" s="394" t="s">
        <v>59</v>
      </c>
      <c r="O4" s="395"/>
      <c r="P4" s="396"/>
      <c r="Q4" s="370" t="s">
        <v>2</v>
      </c>
      <c r="R4" s="371"/>
      <c r="S4" s="394" t="s">
        <v>59</v>
      </c>
      <c r="T4" s="395"/>
      <c r="U4" s="396"/>
      <c r="V4" s="370" t="s">
        <v>3</v>
      </c>
      <c r="W4" s="371"/>
      <c r="X4" s="394" t="s">
        <v>59</v>
      </c>
      <c r="Y4" s="395"/>
      <c r="Z4" s="396"/>
      <c r="AA4" s="370" t="s">
        <v>4</v>
      </c>
      <c r="AB4" s="371"/>
      <c r="AC4" s="394" t="s">
        <v>59</v>
      </c>
      <c r="AD4" s="395"/>
      <c r="AE4" s="396"/>
      <c r="AF4" s="372" t="s">
        <v>5</v>
      </c>
      <c r="AG4" s="363" t="s">
        <v>6</v>
      </c>
      <c r="AH4" s="34"/>
      <c r="AI4" s="34"/>
      <c r="AJ4" s="34"/>
      <c r="AK4" s="34"/>
      <c r="AL4" s="34"/>
      <c r="AM4" s="34"/>
      <c r="AN4" s="34"/>
      <c r="AO4" s="34"/>
      <c r="AP4" s="34"/>
      <c r="AQ4" s="34"/>
      <c r="AR4" s="34"/>
      <c r="AS4" s="34"/>
      <c r="AT4" s="34"/>
      <c r="AU4" s="34"/>
      <c r="AV4" s="34"/>
      <c r="AW4" s="34"/>
      <c r="AX4" s="34"/>
      <c r="AY4" s="34"/>
      <c r="AZ4" s="34"/>
      <c r="BA4" s="34"/>
      <c r="BB4" s="34"/>
      <c r="BC4" s="34"/>
      <c r="BD4" s="34"/>
      <c r="BE4" s="34"/>
      <c r="BF4" s="34"/>
      <c r="BG4" s="34"/>
      <c r="BH4" s="34"/>
      <c r="BI4" s="34"/>
      <c r="BJ4" s="34"/>
      <c r="BK4" s="34"/>
      <c r="BL4" s="34"/>
      <c r="BM4" s="34"/>
      <c r="BN4" s="34"/>
      <c r="BO4" s="34"/>
      <c r="BP4" s="34"/>
      <c r="BQ4" s="34"/>
      <c r="BR4" s="34"/>
      <c r="BS4" s="34"/>
      <c r="BT4" s="34"/>
      <c r="BU4" s="34"/>
      <c r="BV4" s="34"/>
      <c r="BW4" s="34"/>
      <c r="BX4" s="34"/>
      <c r="BY4" s="34"/>
      <c r="BZ4" s="34"/>
      <c r="CA4" s="34"/>
      <c r="CB4" s="34"/>
      <c r="CC4" s="34"/>
      <c r="CD4" s="34"/>
      <c r="CE4" s="34"/>
      <c r="CF4" s="34"/>
      <c r="CG4" s="34"/>
      <c r="CH4" s="34"/>
      <c r="CI4" s="34"/>
      <c r="CJ4" s="34"/>
      <c r="CK4" s="34"/>
      <c r="CL4" s="34"/>
      <c r="CM4" s="34"/>
      <c r="CN4" s="34"/>
      <c r="CO4" s="34"/>
      <c r="CP4" s="34"/>
      <c r="CQ4" s="34"/>
      <c r="CR4" s="34"/>
      <c r="CS4" s="34"/>
      <c r="CT4" s="34"/>
      <c r="CU4" s="34"/>
      <c r="CV4" s="34"/>
      <c r="CW4" s="34"/>
      <c r="CX4" s="34"/>
      <c r="CY4" s="34"/>
      <c r="CZ4" s="34"/>
      <c r="DA4" s="34"/>
      <c r="DB4" s="34"/>
      <c r="DC4" s="34"/>
      <c r="DD4" s="34"/>
      <c r="DE4" s="34"/>
      <c r="DF4" s="34"/>
      <c r="DG4" s="34"/>
      <c r="DH4" s="34"/>
      <c r="DI4" s="34"/>
      <c r="DJ4" s="34"/>
      <c r="DK4" s="34"/>
      <c r="DL4" s="34"/>
      <c r="DM4" s="34"/>
      <c r="DN4" s="34"/>
      <c r="DO4" s="34"/>
      <c r="DP4" s="34"/>
      <c r="DQ4" s="34"/>
      <c r="DR4" s="34"/>
      <c r="DS4" s="34"/>
      <c r="DT4" s="34"/>
      <c r="DU4" s="34"/>
      <c r="DV4" s="34"/>
      <c r="DW4" s="34"/>
      <c r="DX4" s="34"/>
      <c r="DY4" s="34"/>
      <c r="DZ4" s="34"/>
      <c r="EA4" s="34"/>
      <c r="EB4" s="34"/>
      <c r="EC4" s="34"/>
      <c r="ED4" s="34"/>
      <c r="EE4" s="34"/>
      <c r="EF4" s="34"/>
      <c r="EG4" s="34"/>
      <c r="EH4" s="34"/>
      <c r="EI4" s="34"/>
      <c r="EJ4" s="34"/>
      <c r="EK4" s="34"/>
      <c r="EL4" s="34"/>
      <c r="EM4" s="34"/>
    </row>
    <row r="5" spans="1:143" ht="20.25" customHeight="1" x14ac:dyDescent="0.25">
      <c r="A5" s="358" t="s">
        <v>71</v>
      </c>
      <c r="B5" s="356" t="s">
        <v>37</v>
      </c>
      <c r="C5" s="360" t="s">
        <v>70</v>
      </c>
      <c r="D5" s="370" t="s">
        <v>19</v>
      </c>
      <c r="E5" s="371"/>
      <c r="F5" s="360" t="s">
        <v>7</v>
      </c>
      <c r="G5" s="360" t="s">
        <v>8</v>
      </c>
      <c r="H5" s="360" t="s">
        <v>41</v>
      </c>
      <c r="I5" s="361" t="s">
        <v>42</v>
      </c>
      <c r="J5" s="361" t="s">
        <v>40</v>
      </c>
      <c r="K5" s="361" t="s">
        <v>39</v>
      </c>
      <c r="L5" s="360" t="s">
        <v>8</v>
      </c>
      <c r="M5" s="360" t="s">
        <v>55</v>
      </c>
      <c r="N5" s="361" t="s">
        <v>43</v>
      </c>
      <c r="O5" s="361" t="s">
        <v>44</v>
      </c>
      <c r="P5" s="361" t="s">
        <v>45</v>
      </c>
      <c r="Q5" s="360" t="s">
        <v>8</v>
      </c>
      <c r="R5" s="360" t="s">
        <v>56</v>
      </c>
      <c r="S5" s="361" t="s">
        <v>46</v>
      </c>
      <c r="T5" s="361" t="s">
        <v>47</v>
      </c>
      <c r="U5" s="361" t="s">
        <v>48</v>
      </c>
      <c r="V5" s="360" t="s">
        <v>8</v>
      </c>
      <c r="W5" s="360" t="s">
        <v>57</v>
      </c>
      <c r="X5" s="361" t="s">
        <v>49</v>
      </c>
      <c r="Y5" s="361" t="s">
        <v>50</v>
      </c>
      <c r="Z5" s="361" t="s">
        <v>51</v>
      </c>
      <c r="AA5" s="360" t="s">
        <v>8</v>
      </c>
      <c r="AB5" s="360" t="s">
        <v>58</v>
      </c>
      <c r="AC5" s="361" t="s">
        <v>52</v>
      </c>
      <c r="AD5" s="361" t="s">
        <v>53</v>
      </c>
      <c r="AE5" s="361" t="s">
        <v>54</v>
      </c>
      <c r="AF5" s="373"/>
      <c r="AG5" s="363"/>
      <c r="AH5" s="34"/>
      <c r="AI5" s="34"/>
      <c r="AJ5" s="34"/>
      <c r="AK5" s="34"/>
      <c r="AL5" s="34"/>
      <c r="AM5" s="34"/>
      <c r="AN5" s="34"/>
      <c r="AO5" s="34"/>
      <c r="AP5" s="34"/>
      <c r="AQ5" s="34"/>
      <c r="AR5" s="34"/>
      <c r="AS5" s="34"/>
      <c r="AT5" s="34"/>
      <c r="AU5" s="34"/>
      <c r="AV5" s="34"/>
      <c r="AW5" s="34"/>
      <c r="AX5" s="34"/>
      <c r="AY5" s="34"/>
      <c r="AZ5" s="34"/>
      <c r="BA5" s="34"/>
      <c r="BB5" s="34"/>
      <c r="BC5" s="34"/>
      <c r="BD5" s="34"/>
      <c r="BE5" s="34"/>
      <c r="BF5" s="34"/>
      <c r="BG5" s="34"/>
      <c r="BH5" s="34"/>
      <c r="BI5" s="34"/>
      <c r="BJ5" s="34"/>
      <c r="BK5" s="34"/>
      <c r="BL5" s="34"/>
      <c r="BM5" s="34"/>
      <c r="BN5" s="34"/>
      <c r="BO5" s="34"/>
      <c r="BP5" s="34"/>
      <c r="BQ5" s="34"/>
      <c r="BR5" s="34"/>
      <c r="BS5" s="34"/>
      <c r="BT5" s="34"/>
      <c r="BU5" s="34"/>
      <c r="BV5" s="34"/>
      <c r="BW5" s="34"/>
      <c r="BX5" s="34"/>
      <c r="BY5" s="34"/>
      <c r="BZ5" s="34"/>
      <c r="CA5" s="34"/>
      <c r="CB5" s="34"/>
      <c r="CC5" s="34"/>
      <c r="CD5" s="34"/>
      <c r="CE5" s="34"/>
      <c r="CF5" s="34"/>
      <c r="CG5" s="34"/>
      <c r="CH5" s="34"/>
      <c r="CI5" s="34"/>
      <c r="CJ5" s="34"/>
      <c r="CK5" s="34"/>
      <c r="CL5" s="34"/>
      <c r="CM5" s="34"/>
      <c r="CN5" s="34"/>
      <c r="CO5" s="34"/>
      <c r="CP5" s="34"/>
      <c r="CQ5" s="34"/>
      <c r="CR5" s="34"/>
      <c r="CS5" s="34"/>
      <c r="CT5" s="34"/>
      <c r="CU5" s="34"/>
      <c r="CV5" s="34"/>
      <c r="CW5" s="34"/>
      <c r="CX5" s="34"/>
      <c r="CY5" s="34"/>
      <c r="CZ5" s="34"/>
      <c r="DA5" s="34"/>
      <c r="DB5" s="34"/>
      <c r="DC5" s="34"/>
      <c r="DD5" s="34"/>
      <c r="DE5" s="34"/>
      <c r="DF5" s="34"/>
      <c r="DG5" s="34"/>
      <c r="DH5" s="34"/>
      <c r="DI5" s="34"/>
      <c r="DJ5" s="34"/>
      <c r="DK5" s="34"/>
      <c r="DL5" s="34"/>
      <c r="DM5" s="34"/>
      <c r="DN5" s="34"/>
      <c r="DO5" s="34"/>
      <c r="DP5" s="34"/>
      <c r="DQ5" s="34"/>
      <c r="DR5" s="34"/>
      <c r="DS5" s="34"/>
      <c r="DT5" s="34"/>
      <c r="DU5" s="34"/>
      <c r="DV5" s="34"/>
      <c r="DW5" s="34"/>
      <c r="DX5" s="34"/>
      <c r="DY5" s="34"/>
      <c r="DZ5" s="34"/>
      <c r="EA5" s="34"/>
      <c r="EB5" s="34"/>
      <c r="EC5" s="34"/>
      <c r="ED5" s="34"/>
      <c r="EE5" s="34"/>
      <c r="EF5" s="34"/>
      <c r="EG5" s="34"/>
      <c r="EH5" s="34"/>
      <c r="EI5" s="34"/>
      <c r="EJ5" s="34"/>
      <c r="EK5" s="34"/>
      <c r="EL5" s="34"/>
      <c r="EM5" s="34"/>
    </row>
    <row r="6" spans="1:143" ht="20.25" customHeight="1" thickBot="1" x14ac:dyDescent="0.3">
      <c r="A6" s="359"/>
      <c r="B6" s="357"/>
      <c r="C6" s="357"/>
      <c r="D6" s="15" t="s">
        <v>20</v>
      </c>
      <c r="E6" s="16" t="s">
        <v>21</v>
      </c>
      <c r="F6" s="357"/>
      <c r="G6" s="357"/>
      <c r="H6" s="357"/>
      <c r="I6" s="362"/>
      <c r="J6" s="362"/>
      <c r="K6" s="362"/>
      <c r="L6" s="357"/>
      <c r="M6" s="357"/>
      <c r="N6" s="362"/>
      <c r="O6" s="362"/>
      <c r="P6" s="362"/>
      <c r="Q6" s="357"/>
      <c r="R6" s="357"/>
      <c r="S6" s="362"/>
      <c r="T6" s="362"/>
      <c r="U6" s="362"/>
      <c r="V6" s="357"/>
      <c r="W6" s="357"/>
      <c r="X6" s="362"/>
      <c r="Y6" s="362"/>
      <c r="Z6" s="362"/>
      <c r="AA6" s="357"/>
      <c r="AB6" s="357"/>
      <c r="AC6" s="362"/>
      <c r="AD6" s="362"/>
      <c r="AE6" s="362"/>
      <c r="AF6" s="374"/>
      <c r="AG6" s="363"/>
      <c r="AH6" s="34"/>
      <c r="AI6" s="34"/>
      <c r="AJ6" s="34"/>
      <c r="AK6" s="34"/>
      <c r="AL6" s="34"/>
      <c r="AM6" s="34"/>
      <c r="AN6" s="34"/>
      <c r="AO6" s="34"/>
      <c r="AP6" s="34"/>
      <c r="AQ6" s="34"/>
      <c r="AR6" s="34"/>
      <c r="AS6" s="34"/>
      <c r="AT6" s="34"/>
      <c r="AU6" s="34"/>
      <c r="AV6" s="34"/>
      <c r="AW6" s="34"/>
      <c r="AX6" s="34"/>
      <c r="AY6" s="34"/>
      <c r="AZ6" s="34"/>
      <c r="BA6" s="34"/>
      <c r="BB6" s="34"/>
      <c r="BC6" s="34"/>
      <c r="BD6" s="34"/>
      <c r="BE6" s="34"/>
      <c r="BF6" s="34"/>
      <c r="BG6" s="34"/>
      <c r="BH6" s="34"/>
      <c r="BI6" s="34"/>
      <c r="BJ6" s="34"/>
      <c r="BK6" s="34"/>
      <c r="BL6" s="34"/>
      <c r="BM6" s="34"/>
      <c r="BN6" s="34"/>
      <c r="BO6" s="34"/>
      <c r="BP6" s="34"/>
      <c r="BQ6" s="34"/>
      <c r="BR6" s="34"/>
      <c r="BS6" s="34"/>
      <c r="BT6" s="34"/>
      <c r="BU6" s="34"/>
      <c r="BV6" s="34"/>
      <c r="BW6" s="34"/>
      <c r="BX6" s="34"/>
      <c r="BY6" s="34"/>
      <c r="BZ6" s="34"/>
      <c r="CA6" s="34"/>
      <c r="CB6" s="34"/>
      <c r="CC6" s="34"/>
      <c r="CD6" s="34"/>
      <c r="CE6" s="34"/>
      <c r="CF6" s="34"/>
      <c r="CG6" s="34"/>
      <c r="CH6" s="34"/>
      <c r="CI6" s="34"/>
      <c r="CJ6" s="34"/>
      <c r="CK6" s="34"/>
      <c r="CL6" s="34"/>
      <c r="CM6" s="34"/>
      <c r="CN6" s="34"/>
      <c r="CO6" s="34"/>
      <c r="CP6" s="34"/>
      <c r="CQ6" s="34"/>
      <c r="CR6" s="34"/>
      <c r="CS6" s="34"/>
      <c r="CT6" s="34"/>
      <c r="CU6" s="34"/>
      <c r="CV6" s="34"/>
      <c r="CW6" s="34"/>
      <c r="CX6" s="34"/>
      <c r="CY6" s="34"/>
      <c r="CZ6" s="34"/>
      <c r="DA6" s="34"/>
      <c r="DB6" s="34"/>
      <c r="DC6" s="34"/>
      <c r="DD6" s="34"/>
      <c r="DE6" s="34"/>
      <c r="DF6" s="34"/>
      <c r="DG6" s="34"/>
      <c r="DH6" s="34"/>
      <c r="DI6" s="34"/>
      <c r="DJ6" s="34"/>
      <c r="DK6" s="34"/>
      <c r="DL6" s="34"/>
      <c r="DM6" s="34"/>
      <c r="DN6" s="34"/>
      <c r="DO6" s="34"/>
      <c r="DP6" s="34"/>
      <c r="DQ6" s="34"/>
      <c r="DR6" s="34"/>
      <c r="DS6" s="34"/>
      <c r="DT6" s="34"/>
      <c r="DU6" s="34"/>
      <c r="DV6" s="34"/>
      <c r="DW6" s="34"/>
      <c r="DX6" s="34"/>
      <c r="DY6" s="34"/>
      <c r="DZ6" s="34"/>
      <c r="EA6" s="34"/>
      <c r="EB6" s="34"/>
      <c r="EC6" s="34"/>
      <c r="ED6" s="34"/>
      <c r="EE6" s="34"/>
      <c r="EF6" s="34"/>
      <c r="EG6" s="34"/>
      <c r="EH6" s="34"/>
      <c r="EI6" s="34"/>
      <c r="EJ6" s="34"/>
      <c r="EK6" s="34"/>
      <c r="EL6" s="34"/>
      <c r="EM6" s="34"/>
    </row>
    <row r="7" spans="1:143" x14ac:dyDescent="0.25">
      <c r="A7" s="1" t="s">
        <v>150</v>
      </c>
      <c r="B7" s="86"/>
      <c r="C7" s="17">
        <v>221900</v>
      </c>
      <c r="D7" s="87">
        <v>0.32</v>
      </c>
      <c r="E7" s="18">
        <f>C7*$D7</f>
        <v>71008</v>
      </c>
      <c r="F7" s="46" t="str">
        <f t="shared" ref="F7:F15" si="0">IFERROR((12*(G7+L7+Q7+V7+AA7) / ((G7&lt;&gt;0)+(L7&lt;&gt;0)+(Q7&lt;&gt;0)+(V7&lt;&gt;0)+(AA7&lt;&gt;0))),"-")</f>
        <v>-</v>
      </c>
      <c r="G7" s="8">
        <v>0</v>
      </c>
      <c r="H7" s="2">
        <f>I7+J7</f>
        <v>0</v>
      </c>
      <c r="I7" s="96">
        <f>$C7*G7</f>
        <v>0</v>
      </c>
      <c r="J7" s="96">
        <f>I7*$D7</f>
        <v>0</v>
      </c>
      <c r="K7" s="97">
        <f>12*G7</f>
        <v>0</v>
      </c>
      <c r="L7" s="8">
        <v>0</v>
      </c>
      <c r="M7" s="2">
        <f t="shared" ref="M7:M15" si="1">N7+O7</f>
        <v>0</v>
      </c>
      <c r="N7" s="96">
        <f>IF(($C7*$B$4)&gt;=$E$3,($E$3*L7),($C7*$B$4)*L7)</f>
        <v>0</v>
      </c>
      <c r="O7" s="96">
        <f>N7*$D7</f>
        <v>0</v>
      </c>
      <c r="P7" s="97">
        <f>12*L7</f>
        <v>0</v>
      </c>
      <c r="Q7" s="8">
        <v>0</v>
      </c>
      <c r="R7" s="2">
        <f t="shared" ref="R7:R15" si="2">S7+T7</f>
        <v>0</v>
      </c>
      <c r="S7" s="96">
        <f>IF((($C7*$B$4)*$B$4)&gt;=$E$3,($E$3*Q7),((($C7*$B$4)*$B$4)*Q7))</f>
        <v>0</v>
      </c>
      <c r="T7" s="96">
        <f>S7*$D7</f>
        <v>0</v>
      </c>
      <c r="U7" s="97">
        <f>12*Q7</f>
        <v>0</v>
      </c>
      <c r="V7" s="8">
        <v>0</v>
      </c>
      <c r="W7" s="2">
        <f t="shared" ref="W7:W15" si="3">X7+Y7</f>
        <v>0</v>
      </c>
      <c r="X7" s="96">
        <f>IF(((($C7*$B$4)*$B$4)*$B$4)&gt;=$E$3,($E$3*V7),(((($C7*$B$4)*$B$4)*$B$4)*V7))</f>
        <v>0</v>
      </c>
      <c r="Y7" s="96">
        <f>X7*$D7</f>
        <v>0</v>
      </c>
      <c r="Z7" s="97">
        <f>12*V7</f>
        <v>0</v>
      </c>
      <c r="AA7" s="8">
        <v>0</v>
      </c>
      <c r="AB7" s="2">
        <f t="shared" ref="AB7:AB15" si="4">AC7+AD7</f>
        <v>0</v>
      </c>
      <c r="AC7" s="96">
        <f>IF((((($C7*$B$4)*$B$4)*$B$4)*$B$4)&gt;=$E$3,($E$3*AA7),((((($C7*$B$4)*$B$4)*$B$4)*$B$4)*AA7))</f>
        <v>0</v>
      </c>
      <c r="AD7" s="96">
        <f>AC7*$D7</f>
        <v>0</v>
      </c>
      <c r="AE7" s="97">
        <f>12*AA7</f>
        <v>0</v>
      </c>
      <c r="AF7" s="3">
        <f t="shared" ref="AF7:AF15" si="5">SUM(H7+M7+R7+W7+AB7)</f>
        <v>0</v>
      </c>
      <c r="AG7" s="74"/>
      <c r="AH7" s="34"/>
      <c r="AI7" s="34"/>
      <c r="AJ7" s="34"/>
      <c r="AK7" s="34"/>
      <c r="AL7" s="34"/>
      <c r="AM7" s="34"/>
      <c r="AN7" s="34"/>
      <c r="AO7" s="34"/>
      <c r="AP7" s="34"/>
      <c r="AQ7" s="34"/>
      <c r="AR7" s="34"/>
      <c r="AS7" s="34"/>
      <c r="AT7" s="34"/>
      <c r="AU7" s="34"/>
      <c r="AV7" s="34"/>
      <c r="AW7" s="34"/>
      <c r="AX7" s="34"/>
      <c r="AY7" s="34"/>
      <c r="AZ7" s="34"/>
      <c r="BA7" s="34"/>
      <c r="BB7" s="34"/>
      <c r="BC7" s="34"/>
      <c r="BD7" s="34"/>
      <c r="BE7" s="34"/>
      <c r="BF7" s="34"/>
      <c r="BG7" s="34"/>
      <c r="BH7" s="34"/>
      <c r="BI7" s="34"/>
      <c r="BJ7" s="34"/>
      <c r="BK7" s="34"/>
      <c r="BL7" s="34"/>
      <c r="BM7" s="34"/>
      <c r="BN7" s="34"/>
      <c r="BO7" s="34"/>
      <c r="BP7" s="34"/>
      <c r="BQ7" s="34"/>
      <c r="BR7" s="34"/>
      <c r="BS7" s="34"/>
      <c r="BT7" s="34"/>
      <c r="BU7" s="34"/>
      <c r="BV7" s="34"/>
      <c r="BW7" s="34"/>
      <c r="BX7" s="34"/>
      <c r="BY7" s="34"/>
      <c r="BZ7" s="34"/>
      <c r="CA7" s="34"/>
      <c r="CB7" s="34"/>
      <c r="CC7" s="34"/>
      <c r="CD7" s="34"/>
      <c r="CE7" s="34"/>
      <c r="CF7" s="34"/>
      <c r="CG7" s="34"/>
      <c r="CH7" s="34"/>
      <c r="CI7" s="34"/>
      <c r="CJ7" s="34"/>
      <c r="CK7" s="34"/>
      <c r="CL7" s="34"/>
      <c r="CM7" s="34"/>
      <c r="CN7" s="34"/>
      <c r="CO7" s="34"/>
      <c r="CP7" s="34"/>
      <c r="CQ7" s="34"/>
      <c r="CR7" s="34"/>
      <c r="CS7" s="34"/>
      <c r="CT7" s="34"/>
      <c r="CU7" s="34"/>
      <c r="CV7" s="34"/>
      <c r="CW7" s="34"/>
      <c r="CX7" s="34"/>
      <c r="CY7" s="34"/>
      <c r="CZ7" s="34"/>
      <c r="DA7" s="34"/>
      <c r="DB7" s="34"/>
      <c r="DC7" s="34"/>
      <c r="DD7" s="34"/>
      <c r="DE7" s="34"/>
      <c r="DF7" s="34"/>
      <c r="DG7" s="34"/>
      <c r="DH7" s="34"/>
      <c r="DI7" s="34"/>
      <c r="DJ7" s="34"/>
      <c r="DK7" s="34"/>
      <c r="DL7" s="34"/>
      <c r="DM7" s="34"/>
      <c r="DN7" s="34"/>
      <c r="DO7" s="34"/>
      <c r="DP7" s="34"/>
      <c r="DQ7" s="34"/>
      <c r="DR7" s="34"/>
      <c r="DS7" s="34"/>
      <c r="DT7" s="34"/>
      <c r="DU7" s="34"/>
      <c r="DV7" s="34"/>
      <c r="DW7" s="34"/>
      <c r="DX7" s="34"/>
      <c r="DY7" s="34"/>
      <c r="DZ7" s="34"/>
      <c r="EA7" s="34"/>
      <c r="EB7" s="34"/>
      <c r="EC7" s="34"/>
      <c r="ED7" s="34"/>
      <c r="EE7" s="34"/>
      <c r="EF7" s="34"/>
      <c r="EG7" s="34"/>
      <c r="EH7" s="34"/>
      <c r="EI7" s="34"/>
      <c r="EJ7" s="34"/>
      <c r="EK7" s="34"/>
      <c r="EL7" s="34"/>
      <c r="EM7" s="34"/>
    </row>
    <row r="8" spans="1:143" x14ac:dyDescent="0.25">
      <c r="A8" s="1"/>
      <c r="B8" s="32"/>
      <c r="C8" s="17"/>
      <c r="D8" s="88">
        <v>0.32</v>
      </c>
      <c r="E8" s="18">
        <f t="shared" ref="E8:E15" si="6">C8*$D8</f>
        <v>0</v>
      </c>
      <c r="F8" s="46" t="str">
        <f t="shared" si="0"/>
        <v>-</v>
      </c>
      <c r="G8" s="8">
        <v>0</v>
      </c>
      <c r="H8" s="2">
        <f t="shared" ref="H8" si="7">I8+J8</f>
        <v>0</v>
      </c>
      <c r="I8" s="96">
        <f>$C8*G8</f>
        <v>0</v>
      </c>
      <c r="J8" s="96">
        <f>I8*$D8</f>
        <v>0</v>
      </c>
      <c r="K8" s="97">
        <f t="shared" ref="K8:K14" si="8">12*G8</f>
        <v>0</v>
      </c>
      <c r="L8" s="8">
        <v>0</v>
      </c>
      <c r="M8" s="2">
        <f t="shared" si="1"/>
        <v>0</v>
      </c>
      <c r="N8" s="96">
        <f>IF(($C8*$B$4)&gt;=$E$3,($E$3*L8),($C8*$B$4)*L8)</f>
        <v>0</v>
      </c>
      <c r="O8" s="96">
        <f>N8*$D8</f>
        <v>0</v>
      </c>
      <c r="P8" s="97">
        <f t="shared" ref="P8:P14" si="9">12*L8</f>
        <v>0</v>
      </c>
      <c r="Q8" s="8">
        <v>0</v>
      </c>
      <c r="R8" s="2">
        <f t="shared" si="2"/>
        <v>0</v>
      </c>
      <c r="S8" s="96">
        <f>IF((($C8*$B$4)*$B$4)&gt;=$E$3,($E$3*Q8),((($C8*$B$4)*$B$4)*Q8))</f>
        <v>0</v>
      </c>
      <c r="T8" s="96">
        <f>S8*$D8</f>
        <v>0</v>
      </c>
      <c r="U8" s="97">
        <f t="shared" ref="U8:U14" si="10">12*Q8</f>
        <v>0</v>
      </c>
      <c r="V8" s="8">
        <v>0</v>
      </c>
      <c r="W8" s="2">
        <f t="shared" si="3"/>
        <v>0</v>
      </c>
      <c r="X8" s="96">
        <f>IF(((($C8*$B$4)*$B$4)*$B$4)&gt;=$E$3,($E$3*V8),(((($C8*$B$4)*$B$4)*$B$4)*V8))</f>
        <v>0</v>
      </c>
      <c r="Y8" s="96">
        <f>X8*$D8</f>
        <v>0</v>
      </c>
      <c r="Z8" s="97">
        <f t="shared" ref="Z8:Z14" si="11">12*V8</f>
        <v>0</v>
      </c>
      <c r="AA8" s="8">
        <v>0</v>
      </c>
      <c r="AB8" s="2">
        <f t="shared" si="4"/>
        <v>0</v>
      </c>
      <c r="AC8" s="96">
        <f>IF((((($C8*$B$4)*$B$4)*$B$4)*$B$4)&gt;=$E$3,($E$3*AA8),((((($C8*$B$4)*$B$4)*$B$4)*$B$4)*AA8))</f>
        <v>0</v>
      </c>
      <c r="AD8" s="96">
        <f>AC8*$D8</f>
        <v>0</v>
      </c>
      <c r="AE8" s="97">
        <f t="shared" ref="AE8:AE14" si="12">12*AA8</f>
        <v>0</v>
      </c>
      <c r="AF8" s="3">
        <f t="shared" si="5"/>
        <v>0</v>
      </c>
      <c r="AG8" s="74"/>
      <c r="AH8" s="34"/>
      <c r="AI8" s="34"/>
      <c r="AJ8" s="34"/>
      <c r="AK8" s="34"/>
      <c r="AL8" s="34"/>
      <c r="AM8" s="34"/>
      <c r="AN8" s="34"/>
      <c r="AO8" s="34"/>
      <c r="AP8" s="34"/>
      <c r="AQ8" s="34"/>
      <c r="AR8" s="34"/>
      <c r="AS8" s="34"/>
      <c r="AT8" s="34"/>
      <c r="AU8" s="34"/>
      <c r="AV8" s="34"/>
      <c r="AW8" s="34"/>
      <c r="AX8" s="34"/>
      <c r="AY8" s="34"/>
      <c r="AZ8" s="34"/>
      <c r="BA8" s="34"/>
      <c r="BB8" s="34"/>
      <c r="BC8" s="34"/>
      <c r="BD8" s="34"/>
      <c r="BE8" s="34"/>
      <c r="BF8" s="34"/>
      <c r="BG8" s="34"/>
      <c r="BH8" s="34"/>
      <c r="BI8" s="34"/>
      <c r="BJ8" s="34"/>
      <c r="BK8" s="34"/>
      <c r="BL8" s="34"/>
      <c r="BM8" s="34"/>
      <c r="BN8" s="34"/>
      <c r="BO8" s="34"/>
      <c r="BP8" s="34"/>
      <c r="BQ8" s="34"/>
      <c r="BR8" s="34"/>
      <c r="BS8" s="34"/>
      <c r="BT8" s="34"/>
      <c r="BU8" s="34"/>
      <c r="BV8" s="34"/>
      <c r="BW8" s="34"/>
      <c r="BX8" s="34"/>
      <c r="BY8" s="34"/>
      <c r="BZ8" s="34"/>
      <c r="CA8" s="34"/>
      <c r="CB8" s="34"/>
      <c r="CC8" s="34"/>
      <c r="CD8" s="34"/>
      <c r="CE8" s="34"/>
      <c r="CF8" s="34"/>
      <c r="CG8" s="34"/>
      <c r="CH8" s="34"/>
      <c r="CI8" s="34"/>
      <c r="CJ8" s="34"/>
      <c r="CK8" s="34"/>
      <c r="CL8" s="34"/>
      <c r="CM8" s="34"/>
      <c r="CN8" s="34"/>
      <c r="CO8" s="34"/>
      <c r="CP8" s="34"/>
      <c r="CQ8" s="34"/>
      <c r="CR8" s="34"/>
      <c r="CS8" s="34"/>
      <c r="CT8" s="34"/>
      <c r="CU8" s="34"/>
      <c r="CV8" s="34"/>
      <c r="CW8" s="34"/>
      <c r="CX8" s="34"/>
      <c r="CY8" s="34"/>
      <c r="CZ8" s="34"/>
      <c r="DA8" s="34"/>
      <c r="DB8" s="34"/>
      <c r="DC8" s="34"/>
      <c r="DD8" s="34"/>
      <c r="DE8" s="34"/>
      <c r="DF8" s="34"/>
      <c r="DG8" s="34"/>
      <c r="DH8" s="34"/>
      <c r="DI8" s="34"/>
      <c r="DJ8" s="34"/>
      <c r="DK8" s="34"/>
      <c r="DL8" s="34"/>
      <c r="DM8" s="34"/>
      <c r="DN8" s="34"/>
      <c r="DO8" s="34"/>
      <c r="DP8" s="34"/>
      <c r="DQ8" s="34"/>
      <c r="DR8" s="34"/>
      <c r="DS8" s="34"/>
      <c r="DT8" s="34"/>
      <c r="DU8" s="34"/>
      <c r="DV8" s="34"/>
      <c r="DW8" s="34"/>
      <c r="DX8" s="34"/>
      <c r="DY8" s="34"/>
      <c r="DZ8" s="34"/>
      <c r="EA8" s="34"/>
      <c r="EB8" s="34"/>
      <c r="EC8" s="34"/>
      <c r="ED8" s="34"/>
      <c r="EE8" s="34"/>
      <c r="EF8" s="34"/>
      <c r="EG8" s="34"/>
      <c r="EH8" s="34"/>
      <c r="EI8" s="34"/>
      <c r="EJ8" s="34"/>
      <c r="EK8" s="34"/>
      <c r="EL8" s="34"/>
      <c r="EM8" s="34"/>
    </row>
    <row r="9" spans="1:143" x14ac:dyDescent="0.25">
      <c r="A9" s="1"/>
      <c r="B9" s="32"/>
      <c r="C9" s="17"/>
      <c r="D9" s="88">
        <v>0.32</v>
      </c>
      <c r="E9" s="18">
        <f t="shared" si="6"/>
        <v>0</v>
      </c>
      <c r="F9" s="46" t="str">
        <f t="shared" si="0"/>
        <v>-</v>
      </c>
      <c r="G9" s="8">
        <v>0</v>
      </c>
      <c r="H9" s="2">
        <f t="shared" ref="H9:H15" si="13">I9+J9</f>
        <v>0</v>
      </c>
      <c r="I9" s="96">
        <f t="shared" ref="I9:I15" si="14">$C9*G9</f>
        <v>0</v>
      </c>
      <c r="J9" s="96">
        <f>I9*$D9</f>
        <v>0</v>
      </c>
      <c r="K9" s="97">
        <f t="shared" ref="K9:K11" si="15">12*G9</f>
        <v>0</v>
      </c>
      <c r="L9" s="8">
        <v>0</v>
      </c>
      <c r="M9" s="2">
        <f t="shared" si="1"/>
        <v>0</v>
      </c>
      <c r="N9" s="96">
        <f t="shared" ref="N9:N15" si="16">IF(($C9*$B$4)&gt;=$E$3,($E$3*L9),($C9*$B$4)*L9)</f>
        <v>0</v>
      </c>
      <c r="O9" s="96">
        <f>N9*$D9</f>
        <v>0</v>
      </c>
      <c r="P9" s="97">
        <f t="shared" ref="P9:P11" si="17">12*L9</f>
        <v>0</v>
      </c>
      <c r="Q9" s="8">
        <v>0</v>
      </c>
      <c r="R9" s="2">
        <f t="shared" si="2"/>
        <v>0</v>
      </c>
      <c r="S9" s="96">
        <f t="shared" ref="S9:S15" si="18">IF((($C9*$B$4)*$B$4)&gt;=$E$3,($E$3*Q9),((($C9*$B$4)*$B$4)*Q9))</f>
        <v>0</v>
      </c>
      <c r="T9" s="96">
        <f>S9*$D9</f>
        <v>0</v>
      </c>
      <c r="U9" s="97">
        <f t="shared" ref="U9:U11" si="19">12*Q9</f>
        <v>0</v>
      </c>
      <c r="V9" s="8">
        <v>0</v>
      </c>
      <c r="W9" s="2">
        <f t="shared" si="3"/>
        <v>0</v>
      </c>
      <c r="X9" s="96">
        <f t="shared" ref="X9:X15" si="20">IF(((($C9*$B$4)*$B$4)*$B$4)&gt;=$E$3,($E$3*V9),(((($C9*$B$4)*$B$4)*$B$4)*V9))</f>
        <v>0</v>
      </c>
      <c r="Y9" s="96">
        <f>X9*$D9</f>
        <v>0</v>
      </c>
      <c r="Z9" s="97">
        <f t="shared" ref="Z9:Z11" si="21">12*V9</f>
        <v>0</v>
      </c>
      <c r="AA9" s="8">
        <v>0</v>
      </c>
      <c r="AB9" s="2">
        <f t="shared" si="4"/>
        <v>0</v>
      </c>
      <c r="AC9" s="96">
        <f t="shared" ref="AC9:AC15" si="22">IF((((($C9*$B$4)*$B$4)*$B$4)*$B$4)&gt;=$E$3,($E$3*AA9),((((($C9*$B$4)*$B$4)*$B$4)*$B$4)*AA9))</f>
        <v>0</v>
      </c>
      <c r="AD9" s="96">
        <f>AC9*$D9</f>
        <v>0</v>
      </c>
      <c r="AE9" s="97">
        <f t="shared" ref="AE9:AE11" si="23">12*AA9</f>
        <v>0</v>
      </c>
      <c r="AF9" s="3">
        <f t="shared" si="5"/>
        <v>0</v>
      </c>
      <c r="AG9" s="74"/>
      <c r="AH9" s="34"/>
      <c r="AI9" s="34"/>
      <c r="AJ9" s="34"/>
      <c r="AK9" s="34"/>
      <c r="AL9" s="34"/>
      <c r="AM9" s="34"/>
      <c r="AN9" s="34"/>
      <c r="AO9" s="34"/>
      <c r="AP9" s="34"/>
      <c r="AQ9" s="34"/>
      <c r="AR9" s="34"/>
      <c r="AS9" s="34"/>
      <c r="AT9" s="34"/>
      <c r="AU9" s="34"/>
      <c r="AV9" s="34"/>
      <c r="AW9" s="34"/>
      <c r="AX9" s="34"/>
      <c r="AY9" s="34"/>
      <c r="AZ9" s="34"/>
      <c r="BA9" s="34"/>
      <c r="BB9" s="34"/>
      <c r="BC9" s="34"/>
      <c r="BD9" s="34"/>
      <c r="BE9" s="34"/>
      <c r="BF9" s="34"/>
      <c r="BG9" s="34"/>
      <c r="BH9" s="34"/>
      <c r="BI9" s="34"/>
      <c r="BJ9" s="34"/>
      <c r="BK9" s="34"/>
      <c r="BL9" s="34"/>
      <c r="BM9" s="34"/>
      <c r="BN9" s="34"/>
      <c r="BO9" s="34"/>
      <c r="BP9" s="34"/>
      <c r="BQ9" s="34"/>
      <c r="BR9" s="34"/>
      <c r="BS9" s="34"/>
      <c r="BT9" s="34"/>
      <c r="BU9" s="34"/>
      <c r="BV9" s="34"/>
      <c r="BW9" s="34"/>
      <c r="BX9" s="34"/>
      <c r="BY9" s="34"/>
      <c r="BZ9" s="34"/>
      <c r="CA9" s="34"/>
      <c r="CB9" s="34"/>
      <c r="CC9" s="34"/>
      <c r="CD9" s="34"/>
      <c r="CE9" s="34"/>
      <c r="CF9" s="34"/>
      <c r="CG9" s="34"/>
      <c r="CH9" s="34"/>
      <c r="CI9" s="34"/>
      <c r="CJ9" s="34"/>
      <c r="CK9" s="34"/>
      <c r="CL9" s="34"/>
      <c r="CM9" s="34"/>
      <c r="CN9" s="34"/>
      <c r="CO9" s="34"/>
      <c r="CP9" s="34"/>
      <c r="CQ9" s="34"/>
      <c r="CR9" s="34"/>
      <c r="CS9" s="34"/>
      <c r="CT9" s="34"/>
      <c r="CU9" s="34"/>
      <c r="CV9" s="34"/>
      <c r="CW9" s="34"/>
      <c r="CX9" s="34"/>
      <c r="CY9" s="34"/>
      <c r="CZ9" s="34"/>
      <c r="DA9" s="34"/>
      <c r="DB9" s="34"/>
      <c r="DC9" s="34"/>
      <c r="DD9" s="34"/>
      <c r="DE9" s="34"/>
      <c r="DF9" s="34"/>
      <c r="DG9" s="34"/>
      <c r="DH9" s="34"/>
      <c r="DI9" s="34"/>
      <c r="DJ9" s="34"/>
      <c r="DK9" s="34"/>
      <c r="DL9" s="34"/>
      <c r="DM9" s="34"/>
      <c r="DN9" s="34"/>
      <c r="DO9" s="34"/>
      <c r="DP9" s="34"/>
      <c r="DQ9" s="34"/>
      <c r="DR9" s="34"/>
      <c r="DS9" s="34"/>
      <c r="DT9" s="34"/>
      <c r="DU9" s="34"/>
      <c r="DV9" s="34"/>
      <c r="DW9" s="34"/>
      <c r="DX9" s="34"/>
      <c r="DY9" s="34"/>
      <c r="DZ9" s="34"/>
      <c r="EA9" s="34"/>
      <c r="EB9" s="34"/>
      <c r="EC9" s="34"/>
      <c r="ED9" s="34"/>
      <c r="EE9" s="34"/>
      <c r="EF9" s="34"/>
      <c r="EG9" s="34"/>
      <c r="EH9" s="34"/>
      <c r="EI9" s="34"/>
      <c r="EJ9" s="34"/>
      <c r="EK9" s="34"/>
      <c r="EL9" s="34"/>
      <c r="EM9" s="34"/>
    </row>
    <row r="10" spans="1:143" x14ac:dyDescent="0.25">
      <c r="A10" s="1"/>
      <c r="B10" s="32"/>
      <c r="C10" s="17"/>
      <c r="D10" s="88">
        <v>0.32</v>
      </c>
      <c r="E10" s="18">
        <f>C10*$D10</f>
        <v>0</v>
      </c>
      <c r="F10" s="46" t="str">
        <f>IFERROR((12*(G10+L10+Q10+V10+AA10) / ((G10&lt;&gt;0)+(L10&lt;&gt;0)+(Q10&lt;&gt;0)+(V10&lt;&gt;0)+(AA10&lt;&gt;0))),"-")</f>
        <v>-</v>
      </c>
      <c r="G10" s="8">
        <v>0</v>
      </c>
      <c r="H10" s="2">
        <f>I10+J10</f>
        <v>0</v>
      </c>
      <c r="I10" s="96">
        <f t="shared" si="14"/>
        <v>0</v>
      </c>
      <c r="J10" s="96">
        <f>I10*$D10</f>
        <v>0</v>
      </c>
      <c r="K10" s="97">
        <f>12*G10</f>
        <v>0</v>
      </c>
      <c r="L10" s="8">
        <v>0</v>
      </c>
      <c r="M10" s="2">
        <f>N10+O10</f>
        <v>0</v>
      </c>
      <c r="N10" s="96">
        <f t="shared" si="16"/>
        <v>0</v>
      </c>
      <c r="O10" s="96">
        <f>N10*$D10</f>
        <v>0</v>
      </c>
      <c r="P10" s="97">
        <f>12*L10</f>
        <v>0</v>
      </c>
      <c r="Q10" s="8">
        <v>0</v>
      </c>
      <c r="R10" s="2">
        <f>S10+T10</f>
        <v>0</v>
      </c>
      <c r="S10" s="96">
        <f t="shared" si="18"/>
        <v>0</v>
      </c>
      <c r="T10" s="96">
        <f>S10*$D10</f>
        <v>0</v>
      </c>
      <c r="U10" s="97">
        <f>12*Q10</f>
        <v>0</v>
      </c>
      <c r="V10" s="8">
        <v>0</v>
      </c>
      <c r="W10" s="2">
        <f>X10+Y10</f>
        <v>0</v>
      </c>
      <c r="X10" s="96">
        <f t="shared" si="20"/>
        <v>0</v>
      </c>
      <c r="Y10" s="96">
        <f>X10*$D10</f>
        <v>0</v>
      </c>
      <c r="Z10" s="97">
        <f>12*V10</f>
        <v>0</v>
      </c>
      <c r="AA10" s="8">
        <v>0</v>
      </c>
      <c r="AB10" s="2">
        <f>AC10+AD10</f>
        <v>0</v>
      </c>
      <c r="AC10" s="96">
        <f t="shared" si="22"/>
        <v>0</v>
      </c>
      <c r="AD10" s="96">
        <f>AC10*$D10</f>
        <v>0</v>
      </c>
      <c r="AE10" s="97">
        <f>12*AA10</f>
        <v>0</v>
      </c>
      <c r="AF10" s="3">
        <f>SUM(H10+M10+R10+W10+AB10)</f>
        <v>0</v>
      </c>
      <c r="AG10" s="74"/>
      <c r="AH10" s="34"/>
      <c r="AI10" s="34"/>
      <c r="AJ10" s="34"/>
      <c r="AK10" s="34"/>
      <c r="AL10" s="34"/>
      <c r="AM10" s="34"/>
      <c r="AN10" s="34"/>
      <c r="AO10" s="34"/>
      <c r="AP10" s="34"/>
      <c r="AQ10" s="34"/>
      <c r="AR10" s="34"/>
      <c r="AS10" s="34"/>
      <c r="AT10" s="34"/>
      <c r="AU10" s="34"/>
      <c r="AV10" s="34"/>
      <c r="AW10" s="34"/>
      <c r="AX10" s="34"/>
      <c r="AY10" s="34"/>
      <c r="AZ10" s="34"/>
      <c r="BA10" s="34"/>
      <c r="BB10" s="34"/>
      <c r="BC10" s="34"/>
      <c r="BD10" s="34"/>
      <c r="BE10" s="34"/>
      <c r="BF10" s="34"/>
      <c r="BG10" s="34"/>
      <c r="BH10" s="34"/>
      <c r="BI10" s="34"/>
      <c r="BJ10" s="34"/>
      <c r="BK10" s="34"/>
      <c r="BL10" s="34"/>
      <c r="BM10" s="34"/>
      <c r="BN10" s="34"/>
      <c r="BO10" s="34"/>
      <c r="BP10" s="34"/>
      <c r="BQ10" s="34"/>
      <c r="BR10" s="34"/>
      <c r="BS10" s="34"/>
      <c r="BT10" s="34"/>
      <c r="BU10" s="34"/>
      <c r="BV10" s="34"/>
      <c r="BW10" s="34"/>
      <c r="BX10" s="34"/>
      <c r="BY10" s="34"/>
      <c r="BZ10" s="34"/>
      <c r="CA10" s="34"/>
      <c r="CB10" s="34"/>
      <c r="CC10" s="34"/>
      <c r="CD10" s="34"/>
      <c r="CE10" s="34"/>
      <c r="CF10" s="34"/>
      <c r="CG10" s="34"/>
      <c r="CH10" s="34"/>
      <c r="CI10" s="34"/>
      <c r="CJ10" s="34"/>
      <c r="CK10" s="34"/>
      <c r="CL10" s="34"/>
      <c r="CM10" s="34"/>
      <c r="CN10" s="34"/>
      <c r="CO10" s="34"/>
      <c r="CP10" s="34"/>
      <c r="CQ10" s="34"/>
      <c r="CR10" s="34"/>
      <c r="CS10" s="34"/>
      <c r="CT10" s="34"/>
      <c r="CU10" s="34"/>
      <c r="CV10" s="34"/>
      <c r="CW10" s="34"/>
      <c r="CX10" s="34"/>
      <c r="CY10" s="34"/>
      <c r="CZ10" s="34"/>
      <c r="DA10" s="34"/>
      <c r="DB10" s="34"/>
      <c r="DC10" s="34"/>
      <c r="DD10" s="34"/>
      <c r="DE10" s="34"/>
      <c r="DF10" s="34"/>
      <c r="DG10" s="34"/>
      <c r="DH10" s="34"/>
      <c r="DI10" s="34"/>
      <c r="DJ10" s="34"/>
      <c r="DK10" s="34"/>
      <c r="DL10" s="34"/>
      <c r="DM10" s="34"/>
      <c r="DN10" s="34"/>
      <c r="DO10" s="34"/>
      <c r="DP10" s="34"/>
      <c r="DQ10" s="34"/>
      <c r="DR10" s="34"/>
      <c r="DS10" s="34"/>
      <c r="DT10" s="34"/>
      <c r="DU10" s="34"/>
      <c r="DV10" s="34"/>
      <c r="DW10" s="34"/>
      <c r="DX10" s="34"/>
      <c r="DY10" s="34"/>
      <c r="DZ10" s="34"/>
      <c r="EA10" s="34"/>
      <c r="EB10" s="34"/>
      <c r="EC10" s="34"/>
      <c r="ED10" s="34"/>
      <c r="EE10" s="34"/>
      <c r="EF10" s="34"/>
      <c r="EG10" s="34"/>
      <c r="EH10" s="34"/>
      <c r="EI10" s="34"/>
      <c r="EJ10" s="34"/>
      <c r="EK10" s="34"/>
      <c r="EL10" s="34"/>
      <c r="EM10" s="34"/>
    </row>
    <row r="11" spans="1:143" x14ac:dyDescent="0.25">
      <c r="A11" s="1"/>
      <c r="B11" s="32"/>
      <c r="C11" s="17"/>
      <c r="D11" s="88">
        <v>0.32</v>
      </c>
      <c r="E11" s="18">
        <f t="shared" si="6"/>
        <v>0</v>
      </c>
      <c r="F11" s="46" t="str">
        <f t="shared" si="0"/>
        <v>-</v>
      </c>
      <c r="G11" s="8">
        <v>0</v>
      </c>
      <c r="H11" s="2">
        <f t="shared" si="13"/>
        <v>0</v>
      </c>
      <c r="I11" s="96">
        <f t="shared" si="14"/>
        <v>0</v>
      </c>
      <c r="J11" s="96">
        <f>I11*$D11</f>
        <v>0</v>
      </c>
      <c r="K11" s="97">
        <f t="shared" si="15"/>
        <v>0</v>
      </c>
      <c r="L11" s="8">
        <v>0</v>
      </c>
      <c r="M11" s="2">
        <f t="shared" si="1"/>
        <v>0</v>
      </c>
      <c r="N11" s="96">
        <f t="shared" si="16"/>
        <v>0</v>
      </c>
      <c r="O11" s="96">
        <f>N11*$D11</f>
        <v>0</v>
      </c>
      <c r="P11" s="97">
        <f t="shared" si="17"/>
        <v>0</v>
      </c>
      <c r="Q11" s="8">
        <v>0</v>
      </c>
      <c r="R11" s="2">
        <f t="shared" si="2"/>
        <v>0</v>
      </c>
      <c r="S11" s="96">
        <f t="shared" si="18"/>
        <v>0</v>
      </c>
      <c r="T11" s="96">
        <f>S11*$D11</f>
        <v>0</v>
      </c>
      <c r="U11" s="97">
        <f t="shared" si="19"/>
        <v>0</v>
      </c>
      <c r="V11" s="8">
        <v>0</v>
      </c>
      <c r="W11" s="2">
        <f t="shared" si="3"/>
        <v>0</v>
      </c>
      <c r="X11" s="96">
        <f t="shared" si="20"/>
        <v>0</v>
      </c>
      <c r="Y11" s="96">
        <f>X11*$D11</f>
        <v>0</v>
      </c>
      <c r="Z11" s="97">
        <f t="shared" si="21"/>
        <v>0</v>
      </c>
      <c r="AA11" s="8">
        <v>0</v>
      </c>
      <c r="AB11" s="2">
        <f t="shared" si="4"/>
        <v>0</v>
      </c>
      <c r="AC11" s="96">
        <f t="shared" si="22"/>
        <v>0</v>
      </c>
      <c r="AD11" s="96">
        <f>AC11*$D11</f>
        <v>0</v>
      </c>
      <c r="AE11" s="97">
        <f t="shared" si="23"/>
        <v>0</v>
      </c>
      <c r="AF11" s="3">
        <f t="shared" si="5"/>
        <v>0</v>
      </c>
      <c r="AH11" s="34"/>
      <c r="AI11" s="34"/>
      <c r="AJ11" s="34"/>
      <c r="AK11" s="34"/>
      <c r="AL11" s="34"/>
      <c r="AM11" s="34"/>
      <c r="AN11" s="34"/>
      <c r="AO11" s="34"/>
      <c r="AP11" s="34"/>
      <c r="AQ11" s="34"/>
      <c r="AR11" s="34"/>
      <c r="AS11" s="34"/>
      <c r="AT11" s="34"/>
      <c r="AU11" s="34"/>
      <c r="AV11" s="34"/>
      <c r="AW11" s="34"/>
      <c r="AX11" s="34"/>
      <c r="AY11" s="34"/>
      <c r="AZ11" s="34"/>
      <c r="BA11" s="34"/>
      <c r="BB11" s="34"/>
      <c r="BC11" s="34"/>
      <c r="BD11" s="34"/>
      <c r="BE11" s="34"/>
      <c r="BF11" s="34"/>
      <c r="BG11" s="34"/>
      <c r="BH11" s="34"/>
      <c r="BI11" s="34"/>
      <c r="BJ11" s="34"/>
      <c r="BK11" s="34"/>
      <c r="BL11" s="34"/>
      <c r="BM11" s="34"/>
      <c r="BN11" s="34"/>
      <c r="BO11" s="34"/>
      <c r="BP11" s="34"/>
      <c r="BQ11" s="34"/>
      <c r="BR11" s="34"/>
      <c r="BS11" s="34"/>
      <c r="BT11" s="34"/>
      <c r="BU11" s="34"/>
      <c r="BV11" s="34"/>
      <c r="BW11" s="34"/>
      <c r="BX11" s="34"/>
      <c r="BY11" s="34"/>
      <c r="BZ11" s="34"/>
      <c r="CA11" s="34"/>
      <c r="CB11" s="34"/>
      <c r="CC11" s="34"/>
      <c r="CD11" s="34"/>
      <c r="CE11" s="34"/>
      <c r="CF11" s="34"/>
      <c r="CG11" s="34"/>
      <c r="CH11" s="34"/>
      <c r="CI11" s="34"/>
      <c r="CJ11" s="34"/>
      <c r="CK11" s="34"/>
      <c r="CL11" s="34"/>
      <c r="CM11" s="34"/>
      <c r="CN11" s="34"/>
      <c r="CO11" s="34"/>
      <c r="CP11" s="34"/>
      <c r="CQ11" s="34"/>
      <c r="CR11" s="34"/>
      <c r="CS11" s="34"/>
      <c r="CT11" s="34"/>
      <c r="CU11" s="34"/>
      <c r="CV11" s="34"/>
      <c r="CW11" s="34"/>
      <c r="CX11" s="34"/>
      <c r="CY11" s="34"/>
      <c r="CZ11" s="34"/>
      <c r="DA11" s="34"/>
      <c r="DB11" s="34"/>
      <c r="DC11" s="34"/>
      <c r="DD11" s="34"/>
      <c r="DE11" s="34"/>
      <c r="DF11" s="34"/>
      <c r="DG11" s="34"/>
      <c r="DH11" s="34"/>
      <c r="DI11" s="34"/>
      <c r="DJ11" s="34"/>
      <c r="DK11" s="34"/>
      <c r="DL11" s="34"/>
      <c r="DM11" s="34"/>
      <c r="DN11" s="34"/>
      <c r="DO11" s="34"/>
      <c r="DP11" s="34"/>
      <c r="DQ11" s="34"/>
      <c r="DR11" s="34"/>
      <c r="DS11" s="34"/>
      <c r="DT11" s="34"/>
      <c r="DU11" s="34"/>
      <c r="DV11" s="34"/>
      <c r="DW11" s="34"/>
      <c r="DX11" s="34"/>
      <c r="DY11" s="34"/>
      <c r="DZ11" s="34"/>
      <c r="EA11" s="34"/>
      <c r="EB11" s="34"/>
      <c r="EC11" s="34"/>
      <c r="ED11" s="34"/>
      <c r="EE11" s="34"/>
      <c r="EF11" s="34"/>
      <c r="EG11" s="34"/>
      <c r="EH11" s="34"/>
      <c r="EI11" s="34"/>
      <c r="EJ11" s="34"/>
      <c r="EK11" s="34"/>
      <c r="EL11" s="34"/>
      <c r="EM11" s="34"/>
    </row>
    <row r="12" spans="1:143" hidden="1" outlineLevel="1" x14ac:dyDescent="0.25">
      <c r="A12" s="1"/>
      <c r="B12" s="32"/>
      <c r="C12" s="17"/>
      <c r="D12" s="88">
        <v>0.27200000000000002</v>
      </c>
      <c r="E12" s="18">
        <f t="shared" si="6"/>
        <v>0</v>
      </c>
      <c r="F12" s="46" t="str">
        <f t="shared" ref="F12:F13" si="24">IFERROR((12*(G12+L12+Q12+V12+AA12) / ((G12&lt;&gt;0)+(L12&lt;&gt;0)+(Q12&lt;&gt;0)+(V12&lt;&gt;0)+(AA12&lt;&gt;0))),"-")</f>
        <v>-</v>
      </c>
      <c r="G12" s="8">
        <v>0</v>
      </c>
      <c r="H12" s="2">
        <f t="shared" si="13"/>
        <v>0</v>
      </c>
      <c r="I12" s="96">
        <f t="shared" si="14"/>
        <v>0</v>
      </c>
      <c r="J12" s="96">
        <f t="shared" ref="J12:J14" si="25">I12*$D12</f>
        <v>0</v>
      </c>
      <c r="K12" s="97">
        <f t="shared" ref="K12:K13" si="26">12*G12</f>
        <v>0</v>
      </c>
      <c r="L12" s="8">
        <v>0</v>
      </c>
      <c r="M12" s="2">
        <f t="shared" si="1"/>
        <v>0</v>
      </c>
      <c r="N12" s="96">
        <f t="shared" si="16"/>
        <v>0</v>
      </c>
      <c r="O12" s="96">
        <f t="shared" ref="O12:O13" si="27">N12*$D12</f>
        <v>0</v>
      </c>
      <c r="P12" s="97">
        <f t="shared" ref="P12:P13" si="28">12*L12</f>
        <v>0</v>
      </c>
      <c r="Q12" s="8">
        <v>0</v>
      </c>
      <c r="R12" s="2">
        <f t="shared" si="2"/>
        <v>0</v>
      </c>
      <c r="S12" s="96">
        <f t="shared" si="18"/>
        <v>0</v>
      </c>
      <c r="T12" s="96">
        <f t="shared" ref="T12:T13" si="29">S12*$D12</f>
        <v>0</v>
      </c>
      <c r="U12" s="97">
        <f t="shared" ref="U12:U13" si="30">12*Q12</f>
        <v>0</v>
      </c>
      <c r="V12" s="8">
        <v>0</v>
      </c>
      <c r="W12" s="2">
        <f t="shared" si="3"/>
        <v>0</v>
      </c>
      <c r="X12" s="96">
        <f t="shared" si="20"/>
        <v>0</v>
      </c>
      <c r="Y12" s="96">
        <f t="shared" ref="Y12:Y13" si="31">X12*$D12</f>
        <v>0</v>
      </c>
      <c r="Z12" s="97">
        <f t="shared" ref="Z12:Z13" si="32">12*V12</f>
        <v>0</v>
      </c>
      <c r="AA12" s="8">
        <v>0</v>
      </c>
      <c r="AB12" s="2">
        <f t="shared" si="4"/>
        <v>0</v>
      </c>
      <c r="AC12" s="96">
        <f t="shared" si="22"/>
        <v>0</v>
      </c>
      <c r="AD12" s="96">
        <f t="shared" ref="AD12:AD13" si="33">AC12*$D12</f>
        <v>0</v>
      </c>
      <c r="AE12" s="97">
        <f t="shared" ref="AE12:AE13" si="34">12*AA12</f>
        <v>0</v>
      </c>
      <c r="AF12" s="3">
        <f t="shared" ref="AF12:AF13" si="35">SUM(H12+M12+R12+W12+AB12)</f>
        <v>0</v>
      </c>
      <c r="AG12" s="74"/>
      <c r="AH12" s="34"/>
      <c r="AI12" s="34"/>
      <c r="AJ12" s="34"/>
      <c r="AK12" s="34"/>
      <c r="AL12" s="34"/>
      <c r="AM12" s="34"/>
      <c r="AN12" s="34"/>
      <c r="AO12" s="34"/>
      <c r="AP12" s="34"/>
      <c r="AQ12" s="34"/>
      <c r="AR12" s="34"/>
      <c r="AS12" s="34"/>
      <c r="AT12" s="34"/>
      <c r="AU12" s="34"/>
      <c r="AV12" s="34"/>
      <c r="AW12" s="34"/>
      <c r="AX12" s="34"/>
      <c r="AY12" s="34"/>
      <c r="AZ12" s="34"/>
      <c r="BA12" s="34"/>
      <c r="BB12" s="34"/>
      <c r="BC12" s="34"/>
      <c r="BD12" s="34"/>
      <c r="BE12" s="34"/>
      <c r="BF12" s="34"/>
      <c r="BG12" s="34"/>
      <c r="BH12" s="34"/>
      <c r="BI12" s="34"/>
      <c r="BJ12" s="34"/>
      <c r="BK12" s="34"/>
      <c r="BL12" s="34"/>
      <c r="BM12" s="34"/>
      <c r="BN12" s="34"/>
      <c r="BO12" s="34"/>
      <c r="BP12" s="34"/>
      <c r="BQ12" s="34"/>
      <c r="BR12" s="34"/>
      <c r="BS12" s="34"/>
      <c r="BT12" s="34"/>
      <c r="BU12" s="34"/>
      <c r="BV12" s="34"/>
      <c r="BW12" s="34"/>
      <c r="BX12" s="34"/>
      <c r="BY12" s="34"/>
      <c r="BZ12" s="34"/>
      <c r="CA12" s="34"/>
      <c r="CB12" s="34"/>
      <c r="CC12" s="34"/>
      <c r="CD12" s="34"/>
      <c r="CE12" s="34"/>
      <c r="CF12" s="34"/>
      <c r="CG12" s="34"/>
      <c r="CH12" s="34"/>
      <c r="CI12" s="34"/>
      <c r="CJ12" s="34"/>
      <c r="CK12" s="34"/>
      <c r="CL12" s="34"/>
      <c r="CM12" s="34"/>
      <c r="CN12" s="34"/>
      <c r="CO12" s="34"/>
      <c r="CP12" s="34"/>
      <c r="CQ12" s="34"/>
      <c r="CR12" s="34"/>
      <c r="CS12" s="34"/>
      <c r="CT12" s="34"/>
      <c r="CU12" s="34"/>
      <c r="CV12" s="34"/>
      <c r="CW12" s="34"/>
      <c r="CX12" s="34"/>
      <c r="CY12" s="34"/>
      <c r="CZ12" s="34"/>
      <c r="DA12" s="34"/>
      <c r="DB12" s="34"/>
      <c r="DC12" s="34"/>
      <c r="DD12" s="34"/>
      <c r="DE12" s="34"/>
      <c r="DF12" s="34"/>
      <c r="DG12" s="34"/>
      <c r="DH12" s="34"/>
      <c r="DI12" s="34"/>
      <c r="DJ12" s="34"/>
      <c r="DK12" s="34"/>
      <c r="DL12" s="34"/>
      <c r="DM12" s="34"/>
      <c r="DN12" s="34"/>
      <c r="DO12" s="34"/>
      <c r="DP12" s="34"/>
      <c r="DQ12" s="34"/>
      <c r="DR12" s="34"/>
      <c r="DS12" s="34"/>
      <c r="DT12" s="34"/>
      <c r="DU12" s="34"/>
      <c r="DV12" s="34"/>
      <c r="DW12" s="34"/>
      <c r="DX12" s="34"/>
      <c r="DY12" s="34"/>
      <c r="DZ12" s="34"/>
      <c r="EA12" s="34"/>
      <c r="EB12" s="34"/>
      <c r="EC12" s="34"/>
      <c r="ED12" s="34"/>
      <c r="EE12" s="34"/>
      <c r="EF12" s="34"/>
      <c r="EG12" s="34"/>
      <c r="EH12" s="34"/>
      <c r="EI12" s="34"/>
      <c r="EJ12" s="34"/>
      <c r="EK12" s="34"/>
      <c r="EL12" s="34"/>
      <c r="EM12" s="34"/>
    </row>
    <row r="13" spans="1:143" hidden="1" outlineLevel="1" x14ac:dyDescent="0.25">
      <c r="A13" s="1"/>
      <c r="B13" s="32"/>
      <c r="C13" s="17"/>
      <c r="D13" s="88">
        <v>0.27200000000000002</v>
      </c>
      <c r="E13" s="18">
        <f t="shared" si="6"/>
        <v>0</v>
      </c>
      <c r="F13" s="46" t="str">
        <f t="shared" si="24"/>
        <v>-</v>
      </c>
      <c r="G13" s="8">
        <v>0</v>
      </c>
      <c r="H13" s="2">
        <f t="shared" si="13"/>
        <v>0</v>
      </c>
      <c r="I13" s="96">
        <f t="shared" si="14"/>
        <v>0</v>
      </c>
      <c r="J13" s="96">
        <f t="shared" si="25"/>
        <v>0</v>
      </c>
      <c r="K13" s="97">
        <f t="shared" si="26"/>
        <v>0</v>
      </c>
      <c r="L13" s="8">
        <v>0</v>
      </c>
      <c r="M13" s="2">
        <f t="shared" si="1"/>
        <v>0</v>
      </c>
      <c r="N13" s="96">
        <f t="shared" si="16"/>
        <v>0</v>
      </c>
      <c r="O13" s="96">
        <f t="shared" si="27"/>
        <v>0</v>
      </c>
      <c r="P13" s="97">
        <f t="shared" si="28"/>
        <v>0</v>
      </c>
      <c r="Q13" s="8">
        <v>0</v>
      </c>
      <c r="R13" s="2">
        <f t="shared" si="2"/>
        <v>0</v>
      </c>
      <c r="S13" s="96">
        <f t="shared" si="18"/>
        <v>0</v>
      </c>
      <c r="T13" s="96">
        <f t="shared" si="29"/>
        <v>0</v>
      </c>
      <c r="U13" s="97">
        <f t="shared" si="30"/>
        <v>0</v>
      </c>
      <c r="V13" s="8">
        <v>0</v>
      </c>
      <c r="W13" s="2">
        <f t="shared" si="3"/>
        <v>0</v>
      </c>
      <c r="X13" s="96">
        <f t="shared" si="20"/>
        <v>0</v>
      </c>
      <c r="Y13" s="96">
        <f t="shared" si="31"/>
        <v>0</v>
      </c>
      <c r="Z13" s="97">
        <f t="shared" si="32"/>
        <v>0</v>
      </c>
      <c r="AA13" s="8">
        <v>0</v>
      </c>
      <c r="AB13" s="2">
        <f t="shared" si="4"/>
        <v>0</v>
      </c>
      <c r="AC13" s="96">
        <f t="shared" si="22"/>
        <v>0</v>
      </c>
      <c r="AD13" s="96">
        <f t="shared" si="33"/>
        <v>0</v>
      </c>
      <c r="AE13" s="97">
        <f t="shared" si="34"/>
        <v>0</v>
      </c>
      <c r="AF13" s="3">
        <f t="shared" si="35"/>
        <v>0</v>
      </c>
      <c r="AG13" s="74"/>
      <c r="AH13" s="34"/>
      <c r="AI13" s="34"/>
      <c r="AJ13" s="34"/>
      <c r="AK13" s="34"/>
      <c r="AL13" s="34"/>
      <c r="AM13" s="34"/>
      <c r="AN13" s="34"/>
      <c r="AO13" s="34"/>
      <c r="AP13" s="34"/>
      <c r="AQ13" s="34"/>
      <c r="AR13" s="34"/>
      <c r="AS13" s="34"/>
      <c r="AT13" s="34"/>
      <c r="AU13" s="34"/>
      <c r="AV13" s="34"/>
      <c r="AW13" s="34"/>
      <c r="AX13" s="34"/>
      <c r="AY13" s="34"/>
      <c r="AZ13" s="34"/>
      <c r="BA13" s="34"/>
      <c r="BB13" s="34"/>
      <c r="BC13" s="34"/>
      <c r="BD13" s="34"/>
      <c r="BE13" s="34"/>
      <c r="BF13" s="34"/>
      <c r="BG13" s="34"/>
      <c r="BH13" s="34"/>
      <c r="BI13" s="34"/>
      <c r="BJ13" s="34"/>
      <c r="BK13" s="34"/>
      <c r="BL13" s="34"/>
      <c r="BM13" s="34"/>
      <c r="BN13" s="34"/>
      <c r="BO13" s="34"/>
      <c r="BP13" s="34"/>
      <c r="BQ13" s="34"/>
      <c r="BR13" s="34"/>
      <c r="BS13" s="34"/>
      <c r="BT13" s="34"/>
      <c r="BU13" s="34"/>
      <c r="BV13" s="34"/>
      <c r="BW13" s="34"/>
      <c r="BX13" s="34"/>
      <c r="BY13" s="34"/>
      <c r="BZ13" s="34"/>
      <c r="CA13" s="34"/>
      <c r="CB13" s="34"/>
      <c r="CC13" s="34"/>
      <c r="CD13" s="34"/>
      <c r="CE13" s="34"/>
      <c r="CF13" s="34"/>
      <c r="CG13" s="34"/>
      <c r="CH13" s="34"/>
      <c r="CI13" s="34"/>
      <c r="CJ13" s="34"/>
      <c r="CK13" s="34"/>
      <c r="CL13" s="34"/>
      <c r="CM13" s="34"/>
      <c r="CN13" s="34"/>
      <c r="CO13" s="34"/>
      <c r="CP13" s="34"/>
      <c r="CQ13" s="34"/>
      <c r="CR13" s="34"/>
      <c r="CS13" s="34"/>
      <c r="CT13" s="34"/>
      <c r="CU13" s="34"/>
      <c r="CV13" s="34"/>
      <c r="CW13" s="34"/>
      <c r="CX13" s="34"/>
      <c r="CY13" s="34"/>
      <c r="CZ13" s="34"/>
      <c r="DA13" s="34"/>
      <c r="DB13" s="34"/>
      <c r="DC13" s="34"/>
      <c r="DD13" s="34"/>
      <c r="DE13" s="34"/>
      <c r="DF13" s="34"/>
      <c r="DG13" s="34"/>
      <c r="DH13" s="34"/>
      <c r="DI13" s="34"/>
      <c r="DJ13" s="34"/>
      <c r="DK13" s="34"/>
      <c r="DL13" s="34"/>
      <c r="DM13" s="34"/>
      <c r="DN13" s="34"/>
      <c r="DO13" s="34"/>
      <c r="DP13" s="34"/>
      <c r="DQ13" s="34"/>
      <c r="DR13" s="34"/>
      <c r="DS13" s="34"/>
      <c r="DT13" s="34"/>
      <c r="DU13" s="34"/>
      <c r="DV13" s="34"/>
      <c r="DW13" s="34"/>
      <c r="DX13" s="34"/>
      <c r="DY13" s="34"/>
      <c r="DZ13" s="34"/>
      <c r="EA13" s="34"/>
      <c r="EB13" s="34"/>
      <c r="EC13" s="34"/>
      <c r="ED13" s="34"/>
      <c r="EE13" s="34"/>
      <c r="EF13" s="34"/>
      <c r="EG13" s="34"/>
      <c r="EH13" s="34"/>
      <c r="EI13" s="34"/>
      <c r="EJ13" s="34"/>
      <c r="EK13" s="34"/>
      <c r="EL13" s="34"/>
      <c r="EM13" s="34"/>
    </row>
    <row r="14" spans="1:143" hidden="1" outlineLevel="1" x14ac:dyDescent="0.25">
      <c r="A14" s="1"/>
      <c r="B14" s="32"/>
      <c r="C14" s="17"/>
      <c r="D14" s="88">
        <v>0.27200000000000002</v>
      </c>
      <c r="E14" s="18">
        <f t="shared" si="6"/>
        <v>0</v>
      </c>
      <c r="F14" s="46" t="str">
        <f t="shared" si="0"/>
        <v>-</v>
      </c>
      <c r="G14" s="8">
        <v>0</v>
      </c>
      <c r="H14" s="2">
        <f t="shared" si="13"/>
        <v>0</v>
      </c>
      <c r="I14" s="96">
        <f t="shared" si="14"/>
        <v>0</v>
      </c>
      <c r="J14" s="96">
        <f t="shared" si="25"/>
        <v>0</v>
      </c>
      <c r="K14" s="97">
        <f t="shared" si="8"/>
        <v>0</v>
      </c>
      <c r="L14" s="8">
        <v>0</v>
      </c>
      <c r="M14" s="2">
        <f t="shared" si="1"/>
        <v>0</v>
      </c>
      <c r="N14" s="96">
        <f t="shared" si="16"/>
        <v>0</v>
      </c>
      <c r="O14" s="96">
        <f t="shared" ref="O14" si="36">N14*$D14</f>
        <v>0</v>
      </c>
      <c r="P14" s="97">
        <f t="shared" si="9"/>
        <v>0</v>
      </c>
      <c r="Q14" s="8">
        <v>0</v>
      </c>
      <c r="R14" s="2">
        <f t="shared" si="2"/>
        <v>0</v>
      </c>
      <c r="S14" s="96">
        <f t="shared" si="18"/>
        <v>0</v>
      </c>
      <c r="T14" s="96">
        <f t="shared" ref="T14" si="37">S14*$D14</f>
        <v>0</v>
      </c>
      <c r="U14" s="97">
        <f t="shared" si="10"/>
        <v>0</v>
      </c>
      <c r="V14" s="8">
        <v>0</v>
      </c>
      <c r="W14" s="2">
        <f t="shared" si="3"/>
        <v>0</v>
      </c>
      <c r="X14" s="96">
        <f t="shared" si="20"/>
        <v>0</v>
      </c>
      <c r="Y14" s="96">
        <f t="shared" ref="Y14" si="38">X14*$D14</f>
        <v>0</v>
      </c>
      <c r="Z14" s="97">
        <f t="shared" si="11"/>
        <v>0</v>
      </c>
      <c r="AA14" s="8">
        <v>0</v>
      </c>
      <c r="AB14" s="2">
        <f t="shared" si="4"/>
        <v>0</v>
      </c>
      <c r="AC14" s="96">
        <f t="shared" si="22"/>
        <v>0</v>
      </c>
      <c r="AD14" s="96">
        <f t="shared" ref="AD14" si="39">AC14*$D14</f>
        <v>0</v>
      </c>
      <c r="AE14" s="97">
        <f t="shared" si="12"/>
        <v>0</v>
      </c>
      <c r="AF14" s="3">
        <f t="shared" si="5"/>
        <v>0</v>
      </c>
      <c r="AG14" s="74"/>
      <c r="AH14" s="34"/>
      <c r="AI14" s="34"/>
      <c r="AJ14" s="34"/>
      <c r="AK14" s="34"/>
      <c r="AL14" s="34"/>
      <c r="AM14" s="34"/>
      <c r="AN14" s="34"/>
      <c r="AO14" s="34"/>
      <c r="AP14" s="34"/>
      <c r="AQ14" s="34"/>
      <c r="AR14" s="34"/>
      <c r="AS14" s="34"/>
      <c r="AT14" s="34"/>
      <c r="AU14" s="34"/>
      <c r="AV14" s="34"/>
      <c r="AW14" s="34"/>
      <c r="AX14" s="34"/>
      <c r="AY14" s="34"/>
      <c r="AZ14" s="34"/>
      <c r="BA14" s="34"/>
      <c r="BB14" s="34"/>
      <c r="BC14" s="34"/>
      <c r="BD14" s="34"/>
      <c r="BE14" s="34"/>
      <c r="BF14" s="34"/>
      <c r="BG14" s="34"/>
      <c r="BH14" s="34"/>
      <c r="BI14" s="34"/>
      <c r="BJ14" s="34"/>
      <c r="BK14" s="34"/>
      <c r="BL14" s="34"/>
      <c r="BM14" s="34"/>
      <c r="BN14" s="34"/>
      <c r="BO14" s="34"/>
      <c r="BP14" s="34"/>
      <c r="BQ14" s="34"/>
      <c r="BR14" s="34"/>
      <c r="BS14" s="34"/>
      <c r="BT14" s="34"/>
      <c r="BU14" s="34"/>
      <c r="BV14" s="34"/>
      <c r="BW14" s="34"/>
      <c r="BX14" s="34"/>
      <c r="BY14" s="34"/>
      <c r="BZ14" s="34"/>
      <c r="CA14" s="34"/>
      <c r="CB14" s="34"/>
      <c r="CC14" s="34"/>
      <c r="CD14" s="34"/>
      <c r="CE14" s="34"/>
      <c r="CF14" s="34"/>
      <c r="CG14" s="34"/>
      <c r="CH14" s="34"/>
      <c r="CI14" s="34"/>
      <c r="CJ14" s="34"/>
      <c r="CK14" s="34"/>
      <c r="CL14" s="34"/>
      <c r="CM14" s="34"/>
      <c r="CN14" s="34"/>
      <c r="CO14" s="34"/>
      <c r="CP14" s="34"/>
      <c r="CQ14" s="34"/>
      <c r="CR14" s="34"/>
      <c r="CS14" s="34"/>
      <c r="CT14" s="34"/>
      <c r="CU14" s="34"/>
      <c r="CV14" s="34"/>
      <c r="CW14" s="34"/>
      <c r="CX14" s="34"/>
      <c r="CY14" s="34"/>
      <c r="CZ14" s="34"/>
      <c r="DA14" s="34"/>
      <c r="DB14" s="34"/>
      <c r="DC14" s="34"/>
      <c r="DD14" s="34"/>
      <c r="DE14" s="34"/>
      <c r="DF14" s="34"/>
      <c r="DG14" s="34"/>
      <c r="DH14" s="34"/>
      <c r="DI14" s="34"/>
      <c r="DJ14" s="34"/>
      <c r="DK14" s="34"/>
      <c r="DL14" s="34"/>
      <c r="DM14" s="34"/>
      <c r="DN14" s="34"/>
      <c r="DO14" s="34"/>
      <c r="DP14" s="34"/>
      <c r="DQ14" s="34"/>
      <c r="DR14" s="34"/>
      <c r="DS14" s="34"/>
      <c r="DT14" s="34"/>
      <c r="DU14" s="34"/>
      <c r="DV14" s="34"/>
      <c r="DW14" s="34"/>
      <c r="DX14" s="34"/>
      <c r="DY14" s="34"/>
      <c r="DZ14" s="34"/>
      <c r="EA14" s="34"/>
      <c r="EB14" s="34"/>
      <c r="EC14" s="34"/>
      <c r="ED14" s="34"/>
      <c r="EE14" s="34"/>
      <c r="EF14" s="34"/>
      <c r="EG14" s="34"/>
      <c r="EH14" s="34"/>
      <c r="EI14" s="34"/>
      <c r="EJ14" s="34"/>
      <c r="EK14" s="34"/>
      <c r="EL14" s="34"/>
      <c r="EM14" s="34"/>
    </row>
    <row r="15" spans="1:143" ht="15.75" collapsed="1" thickBot="1" x14ac:dyDescent="0.3">
      <c r="A15" s="115" t="s">
        <v>63</v>
      </c>
      <c r="B15" s="32"/>
      <c r="C15" s="17"/>
      <c r="D15" s="89">
        <v>0.32</v>
      </c>
      <c r="E15" s="18">
        <f t="shared" si="6"/>
        <v>0</v>
      </c>
      <c r="F15" s="46" t="str">
        <f t="shared" si="0"/>
        <v>-</v>
      </c>
      <c r="G15" s="8">
        <v>0</v>
      </c>
      <c r="H15" s="2">
        <f t="shared" si="13"/>
        <v>0</v>
      </c>
      <c r="I15" s="96">
        <f t="shared" si="14"/>
        <v>0</v>
      </c>
      <c r="J15" s="96">
        <f>I15*$D15</f>
        <v>0</v>
      </c>
      <c r="K15" s="97">
        <f t="shared" ref="K15" si="40">12*G15</f>
        <v>0</v>
      </c>
      <c r="L15" s="8">
        <v>0</v>
      </c>
      <c r="M15" s="2">
        <f t="shared" si="1"/>
        <v>0</v>
      </c>
      <c r="N15" s="96">
        <f t="shared" si="16"/>
        <v>0</v>
      </c>
      <c r="O15" s="96">
        <f>N15*$D15</f>
        <v>0</v>
      </c>
      <c r="P15" s="97">
        <f t="shared" ref="P15" si="41">12*L15</f>
        <v>0</v>
      </c>
      <c r="Q15" s="8">
        <v>0</v>
      </c>
      <c r="R15" s="2">
        <f t="shared" si="2"/>
        <v>0</v>
      </c>
      <c r="S15" s="96">
        <f t="shared" si="18"/>
        <v>0</v>
      </c>
      <c r="T15" s="96">
        <f>S15*$D15</f>
        <v>0</v>
      </c>
      <c r="U15" s="97">
        <f t="shared" ref="U15" si="42">12*Q15</f>
        <v>0</v>
      </c>
      <c r="V15" s="8">
        <v>0</v>
      </c>
      <c r="W15" s="2">
        <f t="shared" si="3"/>
        <v>0</v>
      </c>
      <c r="X15" s="96">
        <f t="shared" si="20"/>
        <v>0</v>
      </c>
      <c r="Y15" s="96">
        <f>X15*$D15</f>
        <v>0</v>
      </c>
      <c r="Z15" s="97">
        <f t="shared" ref="Z15" si="43">12*V15</f>
        <v>0</v>
      </c>
      <c r="AA15" s="8">
        <v>0</v>
      </c>
      <c r="AB15" s="2">
        <f t="shared" si="4"/>
        <v>0</v>
      </c>
      <c r="AC15" s="96">
        <f t="shared" si="22"/>
        <v>0</v>
      </c>
      <c r="AD15" s="96">
        <f>AC15*$D15</f>
        <v>0</v>
      </c>
      <c r="AE15" s="97">
        <f t="shared" ref="AE15" si="44">12*AA15</f>
        <v>0</v>
      </c>
      <c r="AF15" s="3">
        <f t="shared" si="5"/>
        <v>0</v>
      </c>
      <c r="AG15" s="80" t="s">
        <v>67</v>
      </c>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34"/>
      <c r="BH15" s="34"/>
      <c r="BI15" s="34"/>
      <c r="BJ15" s="34"/>
      <c r="BK15" s="34"/>
      <c r="BL15" s="34"/>
      <c r="BM15" s="34"/>
      <c r="BN15" s="34"/>
      <c r="BO15" s="34"/>
      <c r="BP15" s="34"/>
      <c r="BQ15" s="34"/>
      <c r="BR15" s="34"/>
      <c r="BS15" s="34"/>
      <c r="BT15" s="34"/>
      <c r="BU15" s="34"/>
      <c r="BV15" s="34"/>
      <c r="BW15" s="34"/>
      <c r="BX15" s="34"/>
      <c r="BY15" s="34"/>
      <c r="BZ15" s="34"/>
      <c r="CA15" s="34"/>
      <c r="CB15" s="34"/>
      <c r="CC15" s="34"/>
      <c r="CD15" s="34"/>
      <c r="CE15" s="34"/>
      <c r="CF15" s="34"/>
      <c r="CG15" s="34"/>
      <c r="CH15" s="34"/>
      <c r="CI15" s="34"/>
      <c r="CJ15" s="34"/>
      <c r="CK15" s="34"/>
      <c r="CL15" s="34"/>
      <c r="CM15" s="34"/>
      <c r="CN15" s="34"/>
      <c r="CO15" s="34"/>
      <c r="CP15" s="34"/>
      <c r="CQ15" s="34"/>
      <c r="CR15" s="34"/>
      <c r="CS15" s="34"/>
      <c r="CT15" s="34"/>
      <c r="CU15" s="34"/>
      <c r="CV15" s="34"/>
      <c r="CW15" s="34"/>
      <c r="CX15" s="34"/>
      <c r="CY15" s="34"/>
      <c r="CZ15" s="34"/>
      <c r="DA15" s="34"/>
      <c r="DB15" s="34"/>
      <c r="DC15" s="34"/>
      <c r="DD15" s="34"/>
      <c r="DE15" s="34"/>
      <c r="DF15" s="34"/>
      <c r="DG15" s="34"/>
      <c r="DH15" s="34"/>
      <c r="DI15" s="34"/>
      <c r="DJ15" s="34"/>
      <c r="DK15" s="34"/>
      <c r="DL15" s="34"/>
      <c r="DM15" s="34"/>
      <c r="DN15" s="34"/>
      <c r="DO15" s="34"/>
      <c r="DP15" s="34"/>
      <c r="DQ15" s="34"/>
      <c r="DR15" s="34"/>
      <c r="DS15" s="34"/>
      <c r="DT15" s="34"/>
      <c r="DU15" s="34"/>
      <c r="DV15" s="34"/>
      <c r="DW15" s="34"/>
      <c r="DX15" s="34"/>
      <c r="DY15" s="34"/>
      <c r="DZ15" s="34"/>
      <c r="EA15" s="34"/>
      <c r="EB15" s="34"/>
      <c r="EC15" s="34"/>
      <c r="ED15" s="34"/>
      <c r="EE15" s="34"/>
      <c r="EF15" s="34"/>
      <c r="EG15" s="34"/>
      <c r="EH15" s="34"/>
      <c r="EI15" s="34"/>
      <c r="EJ15" s="34"/>
      <c r="EK15" s="34"/>
      <c r="EL15" s="34"/>
      <c r="EM15" s="34"/>
    </row>
    <row r="16" spans="1:143" ht="15.75" thickBot="1" x14ac:dyDescent="0.3">
      <c r="A16" s="47" t="s">
        <v>18</v>
      </c>
      <c r="B16" s="48"/>
      <c r="C16" s="48"/>
      <c r="D16" s="48"/>
      <c r="E16" s="48"/>
      <c r="F16" s="49"/>
      <c r="G16" s="402">
        <f>SUM(H7:H15)</f>
        <v>0</v>
      </c>
      <c r="H16" s="403"/>
      <c r="I16" s="98"/>
      <c r="J16" s="98"/>
      <c r="K16" s="98"/>
      <c r="L16" s="402">
        <f>SUM(M7:M15)</f>
        <v>0</v>
      </c>
      <c r="M16" s="403"/>
      <c r="N16" s="98"/>
      <c r="O16" s="98"/>
      <c r="P16" s="98"/>
      <c r="Q16" s="402">
        <f>SUM(R7:R15)</f>
        <v>0</v>
      </c>
      <c r="R16" s="403"/>
      <c r="S16" s="98"/>
      <c r="T16" s="98"/>
      <c r="U16" s="98"/>
      <c r="V16" s="402">
        <f>SUM(W7:W15)</f>
        <v>0</v>
      </c>
      <c r="W16" s="403"/>
      <c r="X16" s="98"/>
      <c r="Y16" s="98"/>
      <c r="Z16" s="98"/>
      <c r="AA16" s="402">
        <f>SUM(AB7:AB15)</f>
        <v>0</v>
      </c>
      <c r="AB16" s="403"/>
      <c r="AC16" s="98"/>
      <c r="AD16" s="98"/>
      <c r="AE16" s="98"/>
      <c r="AF16" s="50">
        <f>SUM(AF7:AF15)</f>
        <v>0</v>
      </c>
      <c r="AG16" s="75" t="s">
        <v>9</v>
      </c>
      <c r="AH16" s="34"/>
      <c r="AI16" s="34"/>
      <c r="AJ16" s="34"/>
      <c r="AK16" s="34"/>
      <c r="AL16" s="34"/>
      <c r="AM16" s="34"/>
      <c r="AN16" s="34"/>
      <c r="AO16" s="34"/>
      <c r="AP16" s="34"/>
      <c r="AQ16" s="34"/>
      <c r="AR16" s="34"/>
      <c r="AS16" s="34"/>
      <c r="AT16" s="34"/>
      <c r="AU16" s="34"/>
      <c r="AV16" s="34"/>
      <c r="AW16" s="34"/>
      <c r="AX16" s="34"/>
      <c r="AY16" s="34"/>
      <c r="AZ16" s="34"/>
      <c r="BA16" s="34"/>
      <c r="BB16" s="34"/>
      <c r="BC16" s="34"/>
      <c r="BD16" s="34"/>
      <c r="BE16" s="34"/>
      <c r="BF16" s="34"/>
      <c r="BG16" s="34"/>
      <c r="BH16" s="34"/>
      <c r="BI16" s="34"/>
      <c r="BJ16" s="34"/>
      <c r="BK16" s="34"/>
      <c r="BL16" s="34"/>
      <c r="BM16" s="34"/>
      <c r="BN16" s="34"/>
      <c r="BO16" s="34"/>
      <c r="BP16" s="34"/>
      <c r="BQ16" s="34"/>
      <c r="BR16" s="34"/>
      <c r="BS16" s="34"/>
      <c r="BT16" s="34"/>
      <c r="BU16" s="34"/>
      <c r="BV16" s="34"/>
      <c r="BW16" s="34"/>
      <c r="BX16" s="34"/>
      <c r="BY16" s="34"/>
      <c r="BZ16" s="34"/>
      <c r="CA16" s="34"/>
      <c r="CB16" s="34"/>
      <c r="CC16" s="34"/>
      <c r="CD16" s="34"/>
      <c r="CE16" s="34"/>
      <c r="CF16" s="34"/>
      <c r="CG16" s="34"/>
      <c r="CH16" s="34"/>
      <c r="CI16" s="34"/>
      <c r="CJ16" s="34"/>
      <c r="CK16" s="34"/>
      <c r="CL16" s="34"/>
      <c r="CM16" s="34"/>
      <c r="CN16" s="34"/>
      <c r="CO16" s="34"/>
      <c r="CP16" s="34"/>
      <c r="CQ16" s="34"/>
      <c r="CR16" s="34"/>
      <c r="CS16" s="34"/>
      <c r="CT16" s="34"/>
      <c r="CU16" s="34"/>
      <c r="CV16" s="34"/>
      <c r="CW16" s="34"/>
      <c r="CX16" s="34"/>
      <c r="CY16" s="34"/>
      <c r="CZ16" s="34"/>
      <c r="DA16" s="34"/>
      <c r="DB16" s="34"/>
      <c r="DC16" s="34"/>
      <c r="DD16" s="34"/>
      <c r="DE16" s="34"/>
      <c r="DF16" s="34"/>
      <c r="DG16" s="34"/>
      <c r="DH16" s="34"/>
      <c r="DI16" s="34"/>
      <c r="DJ16" s="34"/>
      <c r="DK16" s="34"/>
      <c r="DL16" s="34"/>
      <c r="DM16" s="34"/>
      <c r="DN16" s="34"/>
      <c r="DO16" s="34"/>
      <c r="DP16" s="34"/>
      <c r="DQ16" s="34"/>
      <c r="DR16" s="34"/>
      <c r="DS16" s="34"/>
      <c r="DT16" s="34"/>
      <c r="DU16" s="34"/>
      <c r="DV16" s="34"/>
      <c r="DW16" s="34"/>
      <c r="DX16" s="34"/>
      <c r="DY16" s="34"/>
      <c r="DZ16" s="34"/>
      <c r="EA16" s="34"/>
      <c r="EB16" s="34"/>
      <c r="EC16" s="34"/>
      <c r="ED16" s="34"/>
      <c r="EE16" s="34"/>
      <c r="EF16" s="34"/>
      <c r="EG16" s="34"/>
      <c r="EH16" s="34"/>
      <c r="EI16" s="34"/>
      <c r="EJ16" s="34"/>
      <c r="EK16" s="34"/>
      <c r="EL16" s="34"/>
      <c r="EM16" s="34"/>
    </row>
    <row r="17" spans="1:143" s="52" customFormat="1" ht="6.75" customHeight="1" thickTop="1" x14ac:dyDescent="0.25">
      <c r="A17" s="51"/>
      <c r="G17" s="53"/>
      <c r="H17" s="53"/>
      <c r="I17" s="99"/>
      <c r="J17" s="99"/>
      <c r="K17" s="99"/>
      <c r="L17" s="53"/>
      <c r="M17" s="53"/>
      <c r="N17" s="99"/>
      <c r="O17" s="99"/>
      <c r="P17" s="99"/>
      <c r="Q17" s="53"/>
      <c r="R17" s="53"/>
      <c r="S17" s="99"/>
      <c r="T17" s="99"/>
      <c r="U17" s="99"/>
      <c r="V17" s="53"/>
      <c r="W17" s="53"/>
      <c r="X17" s="99"/>
      <c r="Y17" s="99"/>
      <c r="Z17" s="99"/>
      <c r="AA17" s="53"/>
      <c r="AB17" s="53"/>
      <c r="AC17" s="99"/>
      <c r="AD17" s="99"/>
      <c r="AE17" s="99"/>
      <c r="AF17" s="54"/>
      <c r="AH17" s="55"/>
      <c r="AI17" s="55"/>
      <c r="AJ17" s="55"/>
      <c r="AK17" s="55"/>
      <c r="AL17" s="55"/>
      <c r="AM17" s="55"/>
      <c r="AN17" s="55"/>
      <c r="AO17" s="55"/>
      <c r="AP17" s="55"/>
      <c r="AQ17" s="55"/>
      <c r="AR17" s="55"/>
      <c r="AS17" s="55"/>
      <c r="AT17" s="55"/>
      <c r="AU17" s="55"/>
      <c r="AV17" s="55"/>
      <c r="AW17" s="55"/>
      <c r="AX17" s="55"/>
      <c r="AY17" s="55"/>
      <c r="AZ17" s="55"/>
      <c r="BA17" s="55"/>
      <c r="BB17" s="55"/>
      <c r="BC17" s="55"/>
      <c r="BD17" s="55"/>
      <c r="BE17" s="55"/>
      <c r="BF17" s="55"/>
      <c r="BG17" s="55"/>
      <c r="BH17" s="55"/>
      <c r="BI17" s="55"/>
      <c r="BJ17" s="55"/>
      <c r="BK17" s="55"/>
      <c r="BL17" s="55"/>
      <c r="BM17" s="55"/>
      <c r="BN17" s="55"/>
      <c r="BO17" s="55"/>
      <c r="BP17" s="55"/>
      <c r="BQ17" s="55"/>
      <c r="BR17" s="55"/>
      <c r="BS17" s="55"/>
      <c r="BT17" s="55"/>
      <c r="BU17" s="55"/>
      <c r="BV17" s="55"/>
      <c r="BW17" s="55"/>
      <c r="BX17" s="55"/>
      <c r="BY17" s="55"/>
      <c r="BZ17" s="55"/>
      <c r="CA17" s="55"/>
      <c r="CB17" s="55"/>
      <c r="CC17" s="55"/>
      <c r="CD17" s="55"/>
      <c r="CE17" s="55"/>
      <c r="CF17" s="55"/>
      <c r="CG17" s="55"/>
      <c r="CH17" s="55"/>
      <c r="CI17" s="55"/>
      <c r="CJ17" s="55"/>
      <c r="CK17" s="55"/>
      <c r="CL17" s="55"/>
      <c r="CM17" s="55"/>
      <c r="CN17" s="55"/>
      <c r="CO17" s="55"/>
      <c r="CP17" s="55"/>
      <c r="CQ17" s="55"/>
      <c r="CR17" s="55"/>
      <c r="CS17" s="55"/>
      <c r="CT17" s="55"/>
      <c r="CU17" s="55"/>
      <c r="CV17" s="55"/>
      <c r="CW17" s="55"/>
      <c r="CX17" s="55"/>
      <c r="CY17" s="55"/>
      <c r="CZ17" s="55"/>
      <c r="DA17" s="55"/>
      <c r="DB17" s="55"/>
      <c r="DC17" s="55"/>
      <c r="DD17" s="55"/>
      <c r="DE17" s="55"/>
      <c r="DF17" s="55"/>
      <c r="DG17" s="55"/>
      <c r="DH17" s="55"/>
      <c r="DI17" s="55"/>
      <c r="DJ17" s="55"/>
      <c r="DK17" s="55"/>
      <c r="DL17" s="55"/>
      <c r="DM17" s="55"/>
      <c r="DN17" s="55"/>
      <c r="DO17" s="55"/>
      <c r="DP17" s="55"/>
      <c r="DQ17" s="55"/>
      <c r="DR17" s="55"/>
      <c r="DS17" s="55"/>
      <c r="DT17" s="55"/>
      <c r="DU17" s="55"/>
      <c r="DV17" s="55"/>
      <c r="DW17" s="55"/>
      <c r="DX17" s="55"/>
      <c r="DY17" s="55"/>
      <c r="DZ17" s="55"/>
      <c r="EA17" s="55"/>
      <c r="EB17" s="55"/>
      <c r="EC17" s="55"/>
      <c r="ED17" s="55"/>
      <c r="EE17" s="55"/>
      <c r="EF17" s="55"/>
      <c r="EG17" s="55"/>
      <c r="EH17" s="55"/>
      <c r="EI17" s="55"/>
      <c r="EJ17" s="55"/>
      <c r="EK17" s="55"/>
      <c r="EL17" s="55"/>
      <c r="EM17" s="55"/>
    </row>
    <row r="18" spans="1:143" ht="15.75" x14ac:dyDescent="0.25">
      <c r="A18" s="35" t="s">
        <v>35</v>
      </c>
      <c r="B18" s="28"/>
      <c r="C18" s="28"/>
      <c r="D18" s="28"/>
      <c r="E18" s="28"/>
      <c r="F18" s="29"/>
      <c r="G18" s="375" t="s">
        <v>0</v>
      </c>
      <c r="H18" s="376"/>
      <c r="I18" s="100"/>
      <c r="J18" s="100"/>
      <c r="K18" s="100"/>
      <c r="L18" s="375" t="s">
        <v>1</v>
      </c>
      <c r="M18" s="376"/>
      <c r="N18" s="100"/>
      <c r="O18" s="100"/>
      <c r="P18" s="100"/>
      <c r="Q18" s="375" t="s">
        <v>2</v>
      </c>
      <c r="R18" s="376"/>
      <c r="S18" s="100"/>
      <c r="T18" s="100"/>
      <c r="U18" s="100"/>
      <c r="V18" s="375" t="s">
        <v>3</v>
      </c>
      <c r="W18" s="376"/>
      <c r="X18" s="100"/>
      <c r="Y18" s="100"/>
      <c r="Z18" s="100"/>
      <c r="AA18" s="375" t="s">
        <v>4</v>
      </c>
      <c r="AB18" s="376"/>
      <c r="AC18" s="100"/>
      <c r="AD18" s="100"/>
      <c r="AE18" s="100"/>
      <c r="AF18" s="38" t="s">
        <v>5</v>
      </c>
      <c r="AG18" s="76"/>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34"/>
      <c r="BH18" s="34"/>
      <c r="BI18" s="34"/>
      <c r="BJ18" s="34"/>
      <c r="BK18" s="34"/>
      <c r="BL18" s="34"/>
      <c r="BM18" s="34"/>
      <c r="BN18" s="34"/>
      <c r="BO18" s="34"/>
      <c r="BP18" s="34"/>
      <c r="BQ18" s="34"/>
      <c r="BR18" s="34"/>
      <c r="BS18" s="34"/>
      <c r="BT18" s="34"/>
      <c r="BU18" s="34"/>
      <c r="BV18" s="34"/>
      <c r="BW18" s="34"/>
      <c r="BX18" s="34"/>
      <c r="BY18" s="34"/>
      <c r="BZ18" s="34"/>
      <c r="CA18" s="34"/>
      <c r="CB18" s="34"/>
      <c r="CC18" s="34"/>
      <c r="CD18" s="34"/>
      <c r="CE18" s="34"/>
      <c r="CF18" s="34"/>
      <c r="CG18" s="34"/>
      <c r="CH18" s="34"/>
      <c r="CI18" s="34"/>
      <c r="CJ18" s="34"/>
      <c r="CK18" s="34"/>
      <c r="CL18" s="34"/>
      <c r="CM18" s="34"/>
      <c r="CN18" s="34"/>
      <c r="CO18" s="34"/>
      <c r="CP18" s="34"/>
      <c r="CQ18" s="34"/>
      <c r="CR18" s="34"/>
      <c r="CS18" s="34"/>
      <c r="CT18" s="34"/>
      <c r="CU18" s="34"/>
      <c r="CV18" s="34"/>
      <c r="CW18" s="34"/>
      <c r="CX18" s="34"/>
      <c r="CY18" s="34"/>
      <c r="CZ18" s="34"/>
      <c r="DA18" s="34"/>
      <c r="DB18" s="34"/>
      <c r="DC18" s="34"/>
      <c r="DD18" s="34"/>
      <c r="DE18" s="34"/>
      <c r="DF18" s="34"/>
      <c r="DG18" s="34"/>
      <c r="DH18" s="34"/>
      <c r="DI18" s="34"/>
      <c r="DJ18" s="34"/>
      <c r="DK18" s="34"/>
      <c r="DL18" s="34"/>
      <c r="DM18" s="34"/>
      <c r="DN18" s="34"/>
      <c r="DO18" s="34"/>
      <c r="DP18" s="34"/>
      <c r="DQ18" s="34"/>
      <c r="DR18" s="34"/>
      <c r="DS18" s="34"/>
      <c r="DT18" s="34"/>
      <c r="DU18" s="34"/>
      <c r="DV18" s="34"/>
      <c r="DW18" s="34"/>
      <c r="DX18" s="34"/>
      <c r="DY18" s="34"/>
      <c r="DZ18" s="34"/>
      <c r="EA18" s="34"/>
      <c r="EB18" s="34"/>
      <c r="EC18" s="34"/>
      <c r="ED18" s="34"/>
      <c r="EE18" s="34"/>
      <c r="EF18" s="34"/>
      <c r="EG18" s="34"/>
      <c r="EH18" s="34"/>
      <c r="EI18" s="34"/>
      <c r="EJ18" s="34"/>
      <c r="EK18" s="34"/>
      <c r="EL18" s="34"/>
      <c r="EM18" s="34"/>
    </row>
    <row r="19" spans="1:143" x14ac:dyDescent="0.25">
      <c r="A19" s="364"/>
      <c r="B19" s="365"/>
      <c r="C19" s="365"/>
      <c r="D19" s="365"/>
      <c r="E19" s="365"/>
      <c r="F19" s="366"/>
      <c r="G19" s="336"/>
      <c r="H19" s="337"/>
      <c r="I19" s="100"/>
      <c r="J19" s="101"/>
      <c r="K19" s="101"/>
      <c r="L19" s="336"/>
      <c r="M19" s="337"/>
      <c r="N19" s="100"/>
      <c r="O19" s="101"/>
      <c r="P19" s="101"/>
      <c r="Q19" s="336"/>
      <c r="R19" s="337"/>
      <c r="S19" s="100"/>
      <c r="T19" s="101"/>
      <c r="U19" s="101"/>
      <c r="V19" s="336"/>
      <c r="W19" s="337"/>
      <c r="X19" s="100"/>
      <c r="Y19" s="101"/>
      <c r="Z19" s="101"/>
      <c r="AA19" s="336"/>
      <c r="AB19" s="337"/>
      <c r="AC19" s="100"/>
      <c r="AD19" s="101"/>
      <c r="AE19" s="101"/>
      <c r="AF19" s="12">
        <f>SUM(G19+L19+Q19+V19+AA19)</f>
        <v>0</v>
      </c>
      <c r="AG19" s="7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34"/>
      <c r="BH19" s="34"/>
      <c r="BI19" s="34"/>
      <c r="BJ19" s="34"/>
      <c r="BK19" s="34"/>
      <c r="BL19" s="34"/>
      <c r="BM19" s="34"/>
      <c r="BN19" s="34"/>
      <c r="BO19" s="34"/>
      <c r="BP19" s="34"/>
      <c r="BQ19" s="34"/>
      <c r="BR19" s="34"/>
      <c r="BS19" s="34"/>
      <c r="BT19" s="34"/>
      <c r="BU19" s="34"/>
      <c r="BV19" s="34"/>
      <c r="BW19" s="34"/>
      <c r="BX19" s="34"/>
      <c r="BY19" s="34"/>
      <c r="BZ19" s="34"/>
      <c r="CA19" s="34"/>
      <c r="CB19" s="34"/>
      <c r="CC19" s="34"/>
      <c r="CD19" s="34"/>
      <c r="CE19" s="34"/>
      <c r="CF19" s="34"/>
      <c r="CG19" s="34"/>
      <c r="CH19" s="34"/>
      <c r="CI19" s="34"/>
      <c r="CJ19" s="34"/>
      <c r="CK19" s="34"/>
      <c r="CL19" s="34"/>
      <c r="CM19" s="34"/>
      <c r="CN19" s="34"/>
      <c r="CO19" s="34"/>
      <c r="CP19" s="34"/>
      <c r="CQ19" s="34"/>
      <c r="CR19" s="34"/>
      <c r="CS19" s="34"/>
      <c r="CT19" s="34"/>
      <c r="CU19" s="34"/>
      <c r="CV19" s="34"/>
      <c r="CW19" s="34"/>
      <c r="CX19" s="34"/>
      <c r="CY19" s="34"/>
      <c r="CZ19" s="34"/>
      <c r="DA19" s="34"/>
      <c r="DB19" s="34"/>
      <c r="DC19" s="34"/>
      <c r="DD19" s="34"/>
      <c r="DE19" s="34"/>
      <c r="DF19" s="34"/>
      <c r="DG19" s="34"/>
      <c r="DH19" s="34"/>
      <c r="DI19" s="34"/>
      <c r="DJ19" s="34"/>
      <c r="DK19" s="34"/>
      <c r="DL19" s="34"/>
      <c r="DM19" s="34"/>
      <c r="DN19" s="34"/>
      <c r="DO19" s="34"/>
      <c r="DP19" s="34"/>
      <c r="DQ19" s="34"/>
      <c r="DR19" s="34"/>
      <c r="DS19" s="34"/>
      <c r="DT19" s="34"/>
      <c r="DU19" s="34"/>
      <c r="DV19" s="34"/>
      <c r="DW19" s="34"/>
      <c r="DX19" s="34"/>
      <c r="DY19" s="34"/>
      <c r="DZ19" s="34"/>
      <c r="EA19" s="34"/>
      <c r="EB19" s="34"/>
      <c r="EC19" s="34"/>
      <c r="ED19" s="34"/>
      <c r="EE19" s="34"/>
      <c r="EF19" s="34"/>
      <c r="EG19" s="34"/>
      <c r="EH19" s="34"/>
      <c r="EI19" s="34"/>
      <c r="EJ19" s="34"/>
      <c r="EK19" s="34"/>
      <c r="EL19" s="34"/>
      <c r="EM19" s="34"/>
    </row>
    <row r="20" spans="1:143" hidden="1" outlineLevel="1" x14ac:dyDescent="0.25">
      <c r="A20" s="364"/>
      <c r="B20" s="365"/>
      <c r="C20" s="365"/>
      <c r="D20" s="365"/>
      <c r="E20" s="365"/>
      <c r="F20" s="366"/>
      <c r="G20" s="336"/>
      <c r="H20" s="337"/>
      <c r="I20" s="100"/>
      <c r="J20" s="101"/>
      <c r="K20" s="101"/>
      <c r="L20" s="336"/>
      <c r="M20" s="337"/>
      <c r="N20" s="100"/>
      <c r="O20" s="101"/>
      <c r="P20" s="101"/>
      <c r="Q20" s="336"/>
      <c r="R20" s="337"/>
      <c r="S20" s="100"/>
      <c r="T20" s="101"/>
      <c r="U20" s="101"/>
      <c r="V20" s="336"/>
      <c r="W20" s="337"/>
      <c r="X20" s="100"/>
      <c r="Y20" s="101"/>
      <c r="Z20" s="101"/>
      <c r="AA20" s="336"/>
      <c r="AB20" s="337"/>
      <c r="AC20" s="100"/>
      <c r="AD20" s="101"/>
      <c r="AE20" s="101"/>
      <c r="AF20" s="12">
        <f>SUM(G20+L20+Q20+V20+AA20)</f>
        <v>0</v>
      </c>
      <c r="AG20" s="74"/>
      <c r="AH20" s="34"/>
      <c r="AI20" s="34"/>
      <c r="AJ20" s="34"/>
      <c r="AK20" s="34"/>
      <c r="AL20" s="34"/>
      <c r="AM20" s="34"/>
      <c r="AN20" s="34"/>
      <c r="AO20" s="34"/>
      <c r="AP20" s="34"/>
      <c r="AQ20" s="34"/>
      <c r="AR20" s="34"/>
      <c r="AS20" s="34"/>
      <c r="AT20" s="34"/>
      <c r="AU20" s="34"/>
      <c r="AV20" s="34"/>
      <c r="AW20" s="34"/>
      <c r="AX20" s="34"/>
      <c r="AY20" s="34"/>
      <c r="AZ20" s="34"/>
      <c r="BA20" s="34"/>
      <c r="BB20" s="34"/>
      <c r="BC20" s="34"/>
      <c r="BD20" s="34"/>
      <c r="BE20" s="34"/>
      <c r="BF20" s="34"/>
      <c r="BG20" s="34"/>
      <c r="BH20" s="34"/>
      <c r="BI20" s="34"/>
      <c r="BJ20" s="34"/>
      <c r="BK20" s="34"/>
      <c r="BL20" s="34"/>
      <c r="BM20" s="34"/>
      <c r="BN20" s="34"/>
      <c r="BO20" s="34"/>
      <c r="BP20" s="34"/>
      <c r="BQ20" s="34"/>
      <c r="BR20" s="34"/>
      <c r="BS20" s="34"/>
      <c r="BT20" s="34"/>
      <c r="BU20" s="34"/>
      <c r="BV20" s="34"/>
      <c r="BW20" s="34"/>
      <c r="BX20" s="34"/>
      <c r="BY20" s="34"/>
      <c r="BZ20" s="34"/>
      <c r="CA20" s="34"/>
      <c r="CB20" s="34"/>
      <c r="CC20" s="34"/>
      <c r="CD20" s="34"/>
      <c r="CE20" s="34"/>
      <c r="CF20" s="34"/>
      <c r="CG20" s="34"/>
      <c r="CH20" s="34"/>
      <c r="CI20" s="34"/>
      <c r="CJ20" s="34"/>
      <c r="CK20" s="34"/>
      <c r="CL20" s="34"/>
      <c r="CM20" s="34"/>
      <c r="CN20" s="34"/>
      <c r="CO20" s="34"/>
      <c r="CP20" s="34"/>
      <c r="CQ20" s="34"/>
      <c r="CR20" s="34"/>
      <c r="CS20" s="34"/>
      <c r="CT20" s="34"/>
      <c r="CU20" s="34"/>
      <c r="CV20" s="34"/>
      <c r="CW20" s="34"/>
      <c r="CX20" s="34"/>
      <c r="CY20" s="34"/>
      <c r="CZ20" s="34"/>
      <c r="DA20" s="34"/>
      <c r="DB20" s="34"/>
      <c r="DC20" s="34"/>
      <c r="DD20" s="34"/>
      <c r="DE20" s="34"/>
      <c r="DF20" s="34"/>
      <c r="DG20" s="34"/>
      <c r="DH20" s="34"/>
      <c r="DI20" s="34"/>
      <c r="DJ20" s="34"/>
      <c r="DK20" s="34"/>
      <c r="DL20" s="34"/>
      <c r="DM20" s="34"/>
      <c r="DN20" s="34"/>
      <c r="DO20" s="34"/>
      <c r="DP20" s="34"/>
      <c r="DQ20" s="34"/>
      <c r="DR20" s="34"/>
      <c r="DS20" s="34"/>
      <c r="DT20" s="34"/>
      <c r="DU20" s="34"/>
      <c r="DV20" s="34"/>
      <c r="DW20" s="34"/>
      <c r="DX20" s="34"/>
      <c r="DY20" s="34"/>
      <c r="DZ20" s="34"/>
      <c r="EA20" s="34"/>
      <c r="EB20" s="34"/>
      <c r="EC20" s="34"/>
      <c r="ED20" s="34"/>
      <c r="EE20" s="34"/>
      <c r="EF20" s="34"/>
      <c r="EG20" s="34"/>
      <c r="EH20" s="34"/>
      <c r="EI20" s="34"/>
      <c r="EJ20" s="34"/>
      <c r="EK20" s="34"/>
      <c r="EL20" s="34"/>
      <c r="EM20" s="34"/>
    </row>
    <row r="21" spans="1:143" hidden="1" outlineLevel="1" x14ac:dyDescent="0.25">
      <c r="A21" s="364"/>
      <c r="B21" s="365"/>
      <c r="C21" s="365"/>
      <c r="D21" s="365"/>
      <c r="E21" s="365"/>
      <c r="F21" s="366"/>
      <c r="G21" s="336"/>
      <c r="H21" s="337"/>
      <c r="I21" s="100"/>
      <c r="J21" s="101"/>
      <c r="K21" s="101"/>
      <c r="L21" s="336"/>
      <c r="M21" s="337"/>
      <c r="N21" s="100"/>
      <c r="O21" s="101"/>
      <c r="P21" s="101"/>
      <c r="Q21" s="336"/>
      <c r="R21" s="337"/>
      <c r="S21" s="100"/>
      <c r="T21" s="101"/>
      <c r="U21" s="101"/>
      <c r="V21" s="336"/>
      <c r="W21" s="337"/>
      <c r="X21" s="100"/>
      <c r="Y21" s="101"/>
      <c r="Z21" s="101"/>
      <c r="AA21" s="336"/>
      <c r="AB21" s="337"/>
      <c r="AC21" s="100"/>
      <c r="AD21" s="101"/>
      <c r="AE21" s="101"/>
      <c r="AF21" s="12"/>
      <c r="AG21" s="74"/>
      <c r="AH21" s="34"/>
      <c r="AI21" s="34"/>
      <c r="AJ21" s="34"/>
      <c r="AK21" s="34"/>
      <c r="AL21" s="34"/>
      <c r="AM21" s="34"/>
      <c r="AN21" s="34"/>
      <c r="AO21" s="34"/>
      <c r="AP21" s="34"/>
      <c r="AQ21" s="34"/>
      <c r="AR21" s="34"/>
      <c r="AS21" s="34"/>
      <c r="AT21" s="34"/>
      <c r="AU21" s="34"/>
      <c r="AV21" s="34"/>
      <c r="AW21" s="34"/>
      <c r="AX21" s="34"/>
      <c r="AY21" s="34"/>
      <c r="AZ21" s="34"/>
      <c r="BA21" s="34"/>
      <c r="BB21" s="34"/>
      <c r="BC21" s="34"/>
      <c r="BD21" s="34"/>
      <c r="BE21" s="34"/>
      <c r="BF21" s="34"/>
      <c r="BG21" s="34"/>
      <c r="BH21" s="34"/>
      <c r="BI21" s="34"/>
      <c r="BJ21" s="34"/>
      <c r="BK21" s="34"/>
      <c r="BL21" s="34"/>
      <c r="BM21" s="34"/>
      <c r="BN21" s="34"/>
      <c r="BO21" s="34"/>
      <c r="BP21" s="34"/>
      <c r="BQ21" s="34"/>
      <c r="BR21" s="34"/>
      <c r="BS21" s="34"/>
      <c r="BT21" s="34"/>
      <c r="BU21" s="34"/>
      <c r="BV21" s="34"/>
      <c r="BW21" s="34"/>
      <c r="BX21" s="34"/>
      <c r="BY21" s="34"/>
      <c r="BZ21" s="34"/>
      <c r="CA21" s="34"/>
      <c r="CB21" s="34"/>
      <c r="CC21" s="34"/>
      <c r="CD21" s="34"/>
      <c r="CE21" s="34"/>
      <c r="CF21" s="34"/>
      <c r="CG21" s="34"/>
      <c r="CH21" s="34"/>
      <c r="CI21" s="34"/>
      <c r="CJ21" s="34"/>
      <c r="CK21" s="34"/>
      <c r="CL21" s="34"/>
      <c r="CM21" s="34"/>
      <c r="CN21" s="34"/>
      <c r="CO21" s="34"/>
      <c r="CP21" s="34"/>
      <c r="CQ21" s="34"/>
      <c r="CR21" s="34"/>
      <c r="CS21" s="34"/>
      <c r="CT21" s="34"/>
      <c r="CU21" s="34"/>
      <c r="CV21" s="34"/>
      <c r="CW21" s="34"/>
      <c r="CX21" s="34"/>
      <c r="CY21" s="34"/>
      <c r="CZ21" s="34"/>
      <c r="DA21" s="34"/>
      <c r="DB21" s="34"/>
      <c r="DC21" s="34"/>
      <c r="DD21" s="34"/>
      <c r="DE21" s="34"/>
      <c r="DF21" s="34"/>
      <c r="DG21" s="34"/>
      <c r="DH21" s="34"/>
      <c r="DI21" s="34"/>
      <c r="DJ21" s="34"/>
      <c r="DK21" s="34"/>
      <c r="DL21" s="34"/>
      <c r="DM21" s="34"/>
      <c r="DN21" s="34"/>
      <c r="DO21" s="34"/>
      <c r="DP21" s="34"/>
      <c r="DQ21" s="34"/>
      <c r="DR21" s="34"/>
      <c r="DS21" s="34"/>
      <c r="DT21" s="34"/>
      <c r="DU21" s="34"/>
      <c r="DV21" s="34"/>
      <c r="DW21" s="34"/>
      <c r="DX21" s="34"/>
      <c r="DY21" s="34"/>
      <c r="DZ21" s="34"/>
      <c r="EA21" s="34"/>
      <c r="EB21" s="34"/>
      <c r="EC21" s="34"/>
      <c r="ED21" s="34"/>
      <c r="EE21" s="34"/>
      <c r="EF21" s="34"/>
      <c r="EG21" s="34"/>
      <c r="EH21" s="34"/>
      <c r="EI21" s="34"/>
      <c r="EJ21" s="34"/>
      <c r="EK21" s="34"/>
      <c r="EL21" s="34"/>
      <c r="EM21" s="34"/>
    </row>
    <row r="22" spans="1:143" hidden="1" outlineLevel="1" x14ac:dyDescent="0.25">
      <c r="A22" s="364"/>
      <c r="B22" s="365"/>
      <c r="C22" s="365"/>
      <c r="D22" s="365"/>
      <c r="E22" s="365"/>
      <c r="F22" s="366"/>
      <c r="G22" s="336"/>
      <c r="H22" s="337"/>
      <c r="I22" s="100"/>
      <c r="J22" s="101"/>
      <c r="K22" s="101"/>
      <c r="L22" s="336"/>
      <c r="M22" s="337"/>
      <c r="N22" s="100"/>
      <c r="O22" s="101"/>
      <c r="P22" s="101"/>
      <c r="Q22" s="336"/>
      <c r="R22" s="337"/>
      <c r="S22" s="100"/>
      <c r="T22" s="101"/>
      <c r="U22" s="101"/>
      <c r="V22" s="336"/>
      <c r="W22" s="337"/>
      <c r="X22" s="100"/>
      <c r="Y22" s="101"/>
      <c r="Z22" s="101"/>
      <c r="AA22" s="336"/>
      <c r="AB22" s="337"/>
      <c r="AC22" s="100"/>
      <c r="AD22" s="101"/>
      <c r="AE22" s="101"/>
      <c r="AF22" s="12"/>
      <c r="AG22" s="74"/>
      <c r="AH22" s="34"/>
      <c r="AI22" s="34"/>
      <c r="AJ22" s="34"/>
      <c r="AK22" s="34"/>
      <c r="AL22" s="34"/>
      <c r="AM22" s="34"/>
      <c r="AN22" s="34"/>
      <c r="AO22" s="34"/>
      <c r="AP22" s="34"/>
      <c r="AQ22" s="34"/>
      <c r="AR22" s="34"/>
      <c r="AS22" s="34"/>
      <c r="AT22" s="34"/>
      <c r="AU22" s="34"/>
      <c r="AV22" s="34"/>
      <c r="AW22" s="34"/>
      <c r="AX22" s="34"/>
      <c r="AY22" s="34"/>
      <c r="AZ22" s="34"/>
      <c r="BA22" s="34"/>
      <c r="BB22" s="34"/>
      <c r="BC22" s="34"/>
      <c r="BD22" s="34"/>
      <c r="BE22" s="34"/>
      <c r="BF22" s="34"/>
      <c r="BG22" s="34"/>
      <c r="BH22" s="34"/>
      <c r="BI22" s="34"/>
      <c r="BJ22" s="34"/>
      <c r="BK22" s="34"/>
      <c r="BL22" s="34"/>
      <c r="BM22" s="34"/>
      <c r="BN22" s="34"/>
      <c r="BO22" s="34"/>
      <c r="BP22" s="34"/>
      <c r="BQ22" s="34"/>
      <c r="BR22" s="34"/>
      <c r="BS22" s="34"/>
      <c r="BT22" s="34"/>
      <c r="BU22" s="34"/>
      <c r="BV22" s="34"/>
      <c r="BW22" s="34"/>
      <c r="BX22" s="34"/>
      <c r="BY22" s="34"/>
      <c r="BZ22" s="34"/>
      <c r="CA22" s="34"/>
      <c r="CB22" s="34"/>
      <c r="CC22" s="34"/>
      <c r="CD22" s="34"/>
      <c r="CE22" s="34"/>
      <c r="CF22" s="34"/>
      <c r="CG22" s="34"/>
      <c r="CH22" s="34"/>
      <c r="CI22" s="34"/>
      <c r="CJ22" s="34"/>
      <c r="CK22" s="34"/>
      <c r="CL22" s="34"/>
      <c r="CM22" s="34"/>
      <c r="CN22" s="34"/>
      <c r="CO22" s="34"/>
      <c r="CP22" s="34"/>
      <c r="CQ22" s="34"/>
      <c r="CR22" s="34"/>
      <c r="CS22" s="34"/>
      <c r="CT22" s="34"/>
      <c r="CU22" s="34"/>
      <c r="CV22" s="34"/>
      <c r="CW22" s="34"/>
      <c r="CX22" s="34"/>
      <c r="CY22" s="34"/>
      <c r="CZ22" s="34"/>
      <c r="DA22" s="34"/>
      <c r="DB22" s="34"/>
      <c r="DC22" s="34"/>
      <c r="DD22" s="34"/>
      <c r="DE22" s="34"/>
      <c r="DF22" s="34"/>
      <c r="DG22" s="34"/>
      <c r="DH22" s="34"/>
      <c r="DI22" s="34"/>
      <c r="DJ22" s="34"/>
      <c r="DK22" s="34"/>
      <c r="DL22" s="34"/>
      <c r="DM22" s="34"/>
      <c r="DN22" s="34"/>
      <c r="DO22" s="34"/>
      <c r="DP22" s="34"/>
      <c r="DQ22" s="34"/>
      <c r="DR22" s="34"/>
      <c r="DS22" s="34"/>
      <c r="DT22" s="34"/>
      <c r="DU22" s="34"/>
      <c r="DV22" s="34"/>
      <c r="DW22" s="34"/>
      <c r="DX22" s="34"/>
      <c r="DY22" s="34"/>
      <c r="DZ22" s="34"/>
      <c r="EA22" s="34"/>
      <c r="EB22" s="34"/>
      <c r="EC22" s="34"/>
      <c r="ED22" s="34"/>
      <c r="EE22" s="34"/>
      <c r="EF22" s="34"/>
      <c r="EG22" s="34"/>
      <c r="EH22" s="34"/>
      <c r="EI22" s="34"/>
      <c r="EJ22" s="34"/>
      <c r="EK22" s="34"/>
      <c r="EL22" s="34"/>
      <c r="EM22" s="34"/>
    </row>
    <row r="23" spans="1:143" hidden="1" outlineLevel="1" x14ac:dyDescent="0.25">
      <c r="A23" s="364"/>
      <c r="B23" s="365"/>
      <c r="C23" s="365"/>
      <c r="D23" s="365"/>
      <c r="E23" s="365"/>
      <c r="F23" s="366"/>
      <c r="G23" s="336"/>
      <c r="H23" s="337"/>
      <c r="I23" s="100"/>
      <c r="J23" s="101"/>
      <c r="K23" s="101"/>
      <c r="L23" s="336"/>
      <c r="M23" s="337"/>
      <c r="N23" s="100"/>
      <c r="O23" s="101"/>
      <c r="P23" s="101"/>
      <c r="Q23" s="336"/>
      <c r="R23" s="337"/>
      <c r="S23" s="100"/>
      <c r="T23" s="101"/>
      <c r="U23" s="101"/>
      <c r="V23" s="336"/>
      <c r="W23" s="337"/>
      <c r="X23" s="100"/>
      <c r="Y23" s="101"/>
      <c r="Z23" s="101"/>
      <c r="AA23" s="336"/>
      <c r="AB23" s="337"/>
      <c r="AC23" s="100"/>
      <c r="AD23" s="101"/>
      <c r="AE23" s="101"/>
      <c r="AF23" s="12"/>
      <c r="AG23" s="74"/>
      <c r="AH23" s="34"/>
      <c r="AI23" s="34"/>
      <c r="AJ23" s="34"/>
      <c r="AK23" s="34"/>
      <c r="AL23" s="34"/>
      <c r="AM23" s="34"/>
      <c r="AN23" s="34"/>
      <c r="AO23" s="34"/>
      <c r="AP23" s="34"/>
      <c r="AQ23" s="34"/>
      <c r="AR23" s="34"/>
      <c r="AS23" s="34"/>
      <c r="AT23" s="34"/>
      <c r="AU23" s="34"/>
      <c r="AV23" s="34"/>
      <c r="AW23" s="34"/>
      <c r="AX23" s="34"/>
      <c r="AY23" s="34"/>
      <c r="AZ23" s="34"/>
      <c r="BA23" s="34"/>
      <c r="BB23" s="34"/>
      <c r="BC23" s="34"/>
      <c r="BD23" s="34"/>
      <c r="BE23" s="34"/>
      <c r="BF23" s="34"/>
      <c r="BG23" s="34"/>
      <c r="BH23" s="34"/>
      <c r="BI23" s="34"/>
      <c r="BJ23" s="34"/>
      <c r="BK23" s="34"/>
      <c r="BL23" s="34"/>
      <c r="BM23" s="34"/>
      <c r="BN23" s="34"/>
      <c r="BO23" s="34"/>
      <c r="BP23" s="34"/>
      <c r="BQ23" s="34"/>
      <c r="BR23" s="34"/>
      <c r="BS23" s="34"/>
      <c r="BT23" s="34"/>
      <c r="BU23" s="34"/>
      <c r="BV23" s="34"/>
      <c r="BW23" s="34"/>
      <c r="BX23" s="34"/>
      <c r="BY23" s="34"/>
      <c r="BZ23" s="34"/>
      <c r="CA23" s="34"/>
      <c r="CB23" s="34"/>
      <c r="CC23" s="34"/>
      <c r="CD23" s="34"/>
      <c r="CE23" s="34"/>
      <c r="CF23" s="34"/>
      <c r="CG23" s="34"/>
      <c r="CH23" s="34"/>
      <c r="CI23" s="34"/>
      <c r="CJ23" s="34"/>
      <c r="CK23" s="34"/>
      <c r="CL23" s="34"/>
      <c r="CM23" s="34"/>
      <c r="CN23" s="34"/>
      <c r="CO23" s="34"/>
      <c r="CP23" s="34"/>
      <c r="CQ23" s="34"/>
      <c r="CR23" s="34"/>
      <c r="CS23" s="34"/>
      <c r="CT23" s="34"/>
      <c r="CU23" s="34"/>
      <c r="CV23" s="34"/>
      <c r="CW23" s="34"/>
      <c r="CX23" s="34"/>
      <c r="CY23" s="34"/>
      <c r="CZ23" s="34"/>
      <c r="DA23" s="34"/>
      <c r="DB23" s="34"/>
      <c r="DC23" s="34"/>
      <c r="DD23" s="34"/>
      <c r="DE23" s="34"/>
      <c r="DF23" s="34"/>
      <c r="DG23" s="34"/>
      <c r="DH23" s="34"/>
      <c r="DI23" s="34"/>
      <c r="DJ23" s="34"/>
      <c r="DK23" s="34"/>
      <c r="DL23" s="34"/>
      <c r="DM23" s="34"/>
      <c r="DN23" s="34"/>
      <c r="DO23" s="34"/>
      <c r="DP23" s="34"/>
      <c r="DQ23" s="34"/>
      <c r="DR23" s="34"/>
      <c r="DS23" s="34"/>
      <c r="DT23" s="34"/>
      <c r="DU23" s="34"/>
      <c r="DV23" s="34"/>
      <c r="DW23" s="34"/>
      <c r="DX23" s="34"/>
      <c r="DY23" s="34"/>
      <c r="DZ23" s="34"/>
      <c r="EA23" s="34"/>
      <c r="EB23" s="34"/>
      <c r="EC23" s="34"/>
      <c r="ED23" s="34"/>
      <c r="EE23" s="34"/>
      <c r="EF23" s="34"/>
      <c r="EG23" s="34"/>
      <c r="EH23" s="34"/>
      <c r="EI23" s="34"/>
      <c r="EJ23" s="34"/>
      <c r="EK23" s="34"/>
      <c r="EL23" s="34"/>
      <c r="EM23" s="34"/>
    </row>
    <row r="24" spans="1:143" collapsed="1" x14ac:dyDescent="0.25">
      <c r="A24" s="367" t="s">
        <v>63</v>
      </c>
      <c r="B24" s="368"/>
      <c r="C24" s="368"/>
      <c r="D24" s="368"/>
      <c r="E24" s="368"/>
      <c r="F24" s="369"/>
      <c r="G24" s="336"/>
      <c r="H24" s="337"/>
      <c r="I24" s="100"/>
      <c r="J24" s="101"/>
      <c r="K24" s="101"/>
      <c r="L24" s="336"/>
      <c r="M24" s="337"/>
      <c r="N24" s="100"/>
      <c r="O24" s="101"/>
      <c r="P24" s="101"/>
      <c r="Q24" s="336"/>
      <c r="R24" s="337"/>
      <c r="S24" s="100"/>
      <c r="T24" s="101"/>
      <c r="U24" s="101"/>
      <c r="V24" s="336"/>
      <c r="W24" s="337"/>
      <c r="X24" s="100"/>
      <c r="Y24" s="101"/>
      <c r="Z24" s="101"/>
      <c r="AA24" s="336"/>
      <c r="AB24" s="337"/>
      <c r="AC24" s="100"/>
      <c r="AD24" s="101"/>
      <c r="AE24" s="101"/>
      <c r="AF24" s="12">
        <f>SUM(G24+L24+Q24+V24+AA24)</f>
        <v>0</v>
      </c>
      <c r="AG24" s="80" t="s">
        <v>67</v>
      </c>
      <c r="AH24" s="34"/>
      <c r="AI24" s="34"/>
      <c r="AJ24" s="34"/>
      <c r="AK24" s="34"/>
      <c r="AL24" s="34"/>
      <c r="AM24" s="34"/>
      <c r="AN24" s="34"/>
      <c r="AO24" s="34"/>
      <c r="AP24" s="34"/>
      <c r="AQ24" s="34"/>
      <c r="AR24" s="34"/>
      <c r="AS24" s="34"/>
      <c r="AT24" s="34"/>
      <c r="AU24" s="34"/>
      <c r="AV24" s="34"/>
      <c r="AW24" s="34"/>
      <c r="AX24" s="34"/>
      <c r="AY24" s="34"/>
      <c r="AZ24" s="34"/>
      <c r="BA24" s="34"/>
      <c r="BB24" s="34"/>
      <c r="BC24" s="34"/>
      <c r="BD24" s="34"/>
      <c r="BE24" s="34"/>
      <c r="BF24" s="34"/>
      <c r="BG24" s="34"/>
      <c r="BH24" s="34"/>
      <c r="BI24" s="34"/>
      <c r="BJ24" s="34"/>
      <c r="BK24" s="34"/>
      <c r="BL24" s="34"/>
      <c r="BM24" s="34"/>
      <c r="BN24" s="34"/>
      <c r="BO24" s="34"/>
      <c r="BP24" s="34"/>
      <c r="BQ24" s="34"/>
      <c r="BR24" s="34"/>
      <c r="BS24" s="34"/>
      <c r="BT24" s="34"/>
      <c r="BU24" s="34"/>
      <c r="BV24" s="34"/>
      <c r="BW24" s="34"/>
      <c r="BX24" s="34"/>
      <c r="BY24" s="34"/>
      <c r="BZ24" s="34"/>
      <c r="CA24" s="34"/>
      <c r="CB24" s="34"/>
      <c r="CC24" s="34"/>
      <c r="CD24" s="34"/>
      <c r="CE24" s="34"/>
      <c r="CF24" s="34"/>
      <c r="CG24" s="34"/>
      <c r="CH24" s="34"/>
      <c r="CI24" s="34"/>
      <c r="CJ24" s="34"/>
      <c r="CK24" s="34"/>
      <c r="CL24" s="34"/>
      <c r="CM24" s="34"/>
      <c r="CN24" s="34"/>
      <c r="CO24" s="34"/>
      <c r="CP24" s="34"/>
      <c r="CQ24" s="34"/>
      <c r="CR24" s="34"/>
      <c r="CS24" s="34"/>
      <c r="CT24" s="34"/>
      <c r="CU24" s="34"/>
      <c r="CV24" s="34"/>
      <c r="CW24" s="34"/>
      <c r="CX24" s="34"/>
      <c r="CY24" s="34"/>
      <c r="CZ24" s="34"/>
      <c r="DA24" s="34"/>
      <c r="DB24" s="34"/>
      <c r="DC24" s="34"/>
      <c r="DD24" s="34"/>
      <c r="DE24" s="34"/>
      <c r="DF24" s="34"/>
      <c r="DG24" s="34"/>
      <c r="DH24" s="34"/>
      <c r="DI24" s="34"/>
      <c r="DJ24" s="34"/>
      <c r="DK24" s="34"/>
      <c r="DL24" s="34"/>
      <c r="DM24" s="34"/>
      <c r="DN24" s="34"/>
      <c r="DO24" s="34"/>
      <c r="DP24" s="34"/>
      <c r="DQ24" s="34"/>
      <c r="DR24" s="34"/>
      <c r="DS24" s="34"/>
      <c r="DT24" s="34"/>
      <c r="DU24" s="34"/>
      <c r="DV24" s="34"/>
      <c r="DW24" s="34"/>
      <c r="DX24" s="34"/>
      <c r="DY24" s="34"/>
      <c r="DZ24" s="34"/>
      <c r="EA24" s="34"/>
      <c r="EB24" s="34"/>
      <c r="EC24" s="34"/>
      <c r="ED24" s="34"/>
      <c r="EE24" s="34"/>
      <c r="EF24" s="34"/>
      <c r="EG24" s="34"/>
      <c r="EH24" s="34"/>
      <c r="EI24" s="34"/>
      <c r="EJ24" s="34"/>
      <c r="EK24" s="34"/>
      <c r="EL24" s="34"/>
      <c r="EM24" s="34"/>
    </row>
    <row r="25" spans="1:143" ht="15.75" thickBot="1" x14ac:dyDescent="0.3">
      <c r="A25" s="9" t="s">
        <v>10</v>
      </c>
      <c r="B25" s="10"/>
      <c r="C25" s="10"/>
      <c r="D25" s="10"/>
      <c r="E25" s="10"/>
      <c r="F25" s="56" t="s">
        <v>17</v>
      </c>
      <c r="G25" s="377">
        <f>SUM(G19:H24)</f>
        <v>0</v>
      </c>
      <c r="H25" s="378"/>
      <c r="I25" s="102"/>
      <c r="J25" s="102"/>
      <c r="K25" s="102"/>
      <c r="L25" s="377">
        <f>SUM(L19:M24)</f>
        <v>0</v>
      </c>
      <c r="M25" s="378"/>
      <c r="N25" s="102"/>
      <c r="O25" s="102"/>
      <c r="P25" s="102"/>
      <c r="Q25" s="377">
        <f>SUM(Q19:R24)</f>
        <v>0</v>
      </c>
      <c r="R25" s="378"/>
      <c r="S25" s="102"/>
      <c r="T25" s="102"/>
      <c r="U25" s="102"/>
      <c r="V25" s="377">
        <f>SUM(V19:W24)</f>
        <v>0</v>
      </c>
      <c r="W25" s="378"/>
      <c r="X25" s="102"/>
      <c r="Y25" s="102"/>
      <c r="Z25" s="102"/>
      <c r="AA25" s="377">
        <f>SUM(AA19:AB24)</f>
        <v>0</v>
      </c>
      <c r="AB25" s="378"/>
      <c r="AC25" s="102"/>
      <c r="AD25" s="102"/>
      <c r="AE25" s="102"/>
      <c r="AF25" s="11">
        <f>SUM(AF19:AF24)</f>
        <v>0</v>
      </c>
      <c r="AG25" s="76" t="s">
        <v>17</v>
      </c>
      <c r="AH25" s="34"/>
      <c r="AI25" s="34"/>
      <c r="AJ25" s="34"/>
      <c r="AK25" s="34"/>
      <c r="AL25" s="34"/>
      <c r="AM25" s="34"/>
      <c r="AN25" s="34"/>
      <c r="AO25" s="34"/>
      <c r="AP25" s="34"/>
      <c r="AQ25" s="34"/>
      <c r="AR25" s="34"/>
      <c r="AS25" s="34"/>
      <c r="AT25" s="34"/>
      <c r="AU25" s="34"/>
      <c r="AV25" s="34"/>
      <c r="AW25" s="34"/>
      <c r="AX25" s="34"/>
      <c r="AY25" s="34"/>
      <c r="AZ25" s="34"/>
      <c r="BA25" s="34"/>
      <c r="BB25" s="34"/>
      <c r="BC25" s="34"/>
      <c r="BD25" s="34"/>
      <c r="BE25" s="34"/>
      <c r="BF25" s="34"/>
      <c r="BG25" s="34"/>
      <c r="BH25" s="34"/>
      <c r="BI25" s="34"/>
      <c r="BJ25" s="34"/>
      <c r="BK25" s="34"/>
      <c r="BL25" s="34"/>
      <c r="BM25" s="34"/>
      <c r="BN25" s="34"/>
      <c r="BO25" s="34"/>
      <c r="BP25" s="34"/>
      <c r="BQ25" s="34"/>
      <c r="BR25" s="34"/>
      <c r="BS25" s="34"/>
      <c r="BT25" s="34"/>
      <c r="BU25" s="34"/>
      <c r="BV25" s="34"/>
      <c r="BW25" s="34"/>
      <c r="BX25" s="34"/>
      <c r="BY25" s="34"/>
      <c r="BZ25" s="34"/>
      <c r="CA25" s="34"/>
      <c r="CB25" s="34"/>
      <c r="CC25" s="34"/>
      <c r="CD25" s="34"/>
      <c r="CE25" s="34"/>
      <c r="CF25" s="34"/>
      <c r="CG25" s="34"/>
      <c r="CH25" s="34"/>
      <c r="CI25" s="34"/>
      <c r="CJ25" s="34"/>
      <c r="CK25" s="34"/>
      <c r="CL25" s="34"/>
      <c r="CM25" s="34"/>
      <c r="CN25" s="34"/>
      <c r="CO25" s="34"/>
      <c r="CP25" s="34"/>
      <c r="CQ25" s="34"/>
      <c r="CR25" s="34"/>
      <c r="CS25" s="34"/>
      <c r="CT25" s="34"/>
      <c r="CU25" s="34"/>
      <c r="CV25" s="34"/>
      <c r="CW25" s="34"/>
      <c r="CX25" s="34"/>
      <c r="CY25" s="34"/>
      <c r="CZ25" s="34"/>
      <c r="DA25" s="34"/>
      <c r="DB25" s="34"/>
      <c r="DC25" s="34"/>
      <c r="DD25" s="34"/>
      <c r="DE25" s="34"/>
      <c r="DF25" s="34"/>
      <c r="DG25" s="34"/>
      <c r="DH25" s="34"/>
      <c r="DI25" s="34"/>
      <c r="DJ25" s="34"/>
      <c r="DK25" s="34"/>
      <c r="DL25" s="34"/>
      <c r="DM25" s="34"/>
      <c r="DN25" s="34"/>
      <c r="DO25" s="34"/>
      <c r="DP25" s="34"/>
      <c r="DQ25" s="34"/>
      <c r="DR25" s="34"/>
      <c r="DS25" s="34"/>
      <c r="DT25" s="34"/>
      <c r="DU25" s="34"/>
      <c r="DV25" s="34"/>
      <c r="DW25" s="34"/>
      <c r="DX25" s="34"/>
      <c r="DY25" s="34"/>
      <c r="DZ25" s="34"/>
      <c r="EA25" s="34"/>
      <c r="EB25" s="34"/>
      <c r="EC25" s="34"/>
      <c r="ED25" s="34"/>
      <c r="EE25" s="34"/>
      <c r="EF25" s="34"/>
      <c r="EG25" s="34"/>
      <c r="EH25" s="34"/>
      <c r="EI25" s="34"/>
      <c r="EJ25" s="34"/>
      <c r="EK25" s="34"/>
      <c r="EL25" s="34"/>
      <c r="EM25" s="34"/>
    </row>
    <row r="26" spans="1:143" s="52" customFormat="1" ht="6.75" customHeight="1" thickTop="1" x14ac:dyDescent="0.25">
      <c r="A26" s="51"/>
      <c r="G26" s="53"/>
      <c r="H26" s="53"/>
      <c r="I26" s="99"/>
      <c r="J26" s="99"/>
      <c r="K26" s="99"/>
      <c r="L26" s="53"/>
      <c r="M26" s="53"/>
      <c r="N26" s="99"/>
      <c r="O26" s="99"/>
      <c r="P26" s="99"/>
      <c r="Q26" s="53"/>
      <c r="R26" s="53"/>
      <c r="S26" s="99"/>
      <c r="T26" s="99"/>
      <c r="U26" s="99"/>
      <c r="V26" s="53"/>
      <c r="W26" s="53"/>
      <c r="X26" s="99"/>
      <c r="Y26" s="99"/>
      <c r="Z26" s="99"/>
      <c r="AA26" s="53"/>
      <c r="AB26" s="53"/>
      <c r="AC26" s="99"/>
      <c r="AD26" s="99"/>
      <c r="AE26" s="99"/>
      <c r="AF26" s="54"/>
      <c r="AH26" s="55"/>
      <c r="AI26" s="55"/>
      <c r="AJ26" s="55"/>
      <c r="AK26" s="55"/>
      <c r="AL26" s="55"/>
      <c r="AM26" s="55"/>
      <c r="AN26" s="55"/>
      <c r="AO26" s="55"/>
      <c r="AP26" s="55"/>
      <c r="AQ26" s="55"/>
      <c r="AR26" s="55"/>
      <c r="AS26" s="55"/>
      <c r="AT26" s="55"/>
      <c r="AU26" s="55"/>
      <c r="AV26" s="55"/>
      <c r="AW26" s="55"/>
      <c r="AX26" s="55"/>
      <c r="AY26" s="55"/>
      <c r="AZ26" s="55"/>
      <c r="BA26" s="55"/>
      <c r="BB26" s="55"/>
      <c r="BC26" s="55"/>
      <c r="BD26" s="55"/>
      <c r="BE26" s="55"/>
      <c r="BF26" s="55"/>
      <c r="BG26" s="55"/>
      <c r="BH26" s="55"/>
      <c r="BI26" s="55"/>
      <c r="BJ26" s="55"/>
      <c r="BK26" s="55"/>
      <c r="BL26" s="55"/>
      <c r="BM26" s="55"/>
      <c r="BN26" s="55"/>
      <c r="BO26" s="55"/>
      <c r="BP26" s="55"/>
      <c r="BQ26" s="55"/>
      <c r="BR26" s="55"/>
      <c r="BS26" s="55"/>
      <c r="BT26" s="55"/>
      <c r="BU26" s="55"/>
      <c r="BV26" s="55"/>
      <c r="BW26" s="55"/>
      <c r="BX26" s="55"/>
      <c r="BY26" s="55"/>
      <c r="BZ26" s="55"/>
      <c r="CA26" s="55"/>
      <c r="CB26" s="55"/>
      <c r="CC26" s="55"/>
      <c r="CD26" s="55"/>
      <c r="CE26" s="55"/>
      <c r="CF26" s="55"/>
      <c r="CG26" s="55"/>
      <c r="CH26" s="55"/>
      <c r="CI26" s="55"/>
      <c r="CJ26" s="55"/>
      <c r="CK26" s="55"/>
      <c r="CL26" s="55"/>
      <c r="CM26" s="55"/>
      <c r="CN26" s="55"/>
      <c r="CO26" s="55"/>
      <c r="CP26" s="55"/>
      <c r="CQ26" s="55"/>
      <c r="CR26" s="55"/>
      <c r="CS26" s="55"/>
      <c r="CT26" s="55"/>
      <c r="CU26" s="55"/>
      <c r="CV26" s="55"/>
      <c r="CW26" s="55"/>
      <c r="CX26" s="55"/>
      <c r="CY26" s="55"/>
      <c r="CZ26" s="55"/>
      <c r="DA26" s="55"/>
      <c r="DB26" s="55"/>
      <c r="DC26" s="55"/>
      <c r="DD26" s="55"/>
      <c r="DE26" s="55"/>
      <c r="DF26" s="55"/>
      <c r="DG26" s="55"/>
      <c r="DH26" s="55"/>
      <c r="DI26" s="55"/>
      <c r="DJ26" s="55"/>
      <c r="DK26" s="55"/>
      <c r="DL26" s="55"/>
      <c r="DM26" s="55"/>
      <c r="DN26" s="55"/>
      <c r="DO26" s="55"/>
      <c r="DP26" s="55"/>
      <c r="DQ26" s="55"/>
      <c r="DR26" s="55"/>
      <c r="DS26" s="55"/>
      <c r="DT26" s="55"/>
      <c r="DU26" s="55"/>
      <c r="DV26" s="55"/>
      <c r="DW26" s="55"/>
      <c r="DX26" s="55"/>
      <c r="DY26" s="55"/>
      <c r="DZ26" s="55"/>
      <c r="EA26" s="55"/>
      <c r="EB26" s="55"/>
      <c r="EC26" s="55"/>
      <c r="ED26" s="55"/>
      <c r="EE26" s="55"/>
      <c r="EF26" s="55"/>
      <c r="EG26" s="55"/>
      <c r="EH26" s="55"/>
      <c r="EI26" s="55"/>
      <c r="EJ26" s="55"/>
      <c r="EK26" s="55"/>
      <c r="EL26" s="55"/>
      <c r="EM26" s="55"/>
    </row>
    <row r="27" spans="1:143" ht="15.75" x14ac:dyDescent="0.25">
      <c r="A27" s="37" t="s">
        <v>22</v>
      </c>
      <c r="B27" s="26"/>
      <c r="C27" s="26"/>
      <c r="D27" s="26"/>
      <c r="E27" s="26"/>
      <c r="F27" s="27"/>
      <c r="G27" s="406" t="s">
        <v>0</v>
      </c>
      <c r="H27" s="407"/>
      <c r="I27" s="100"/>
      <c r="J27" s="100"/>
      <c r="K27" s="100"/>
      <c r="L27" s="406" t="s">
        <v>1</v>
      </c>
      <c r="M27" s="407"/>
      <c r="N27" s="100"/>
      <c r="O27" s="100"/>
      <c r="P27" s="100"/>
      <c r="Q27" s="406" t="s">
        <v>2</v>
      </c>
      <c r="R27" s="407"/>
      <c r="S27" s="100"/>
      <c r="T27" s="100"/>
      <c r="U27" s="100"/>
      <c r="V27" s="406" t="s">
        <v>3</v>
      </c>
      <c r="W27" s="407"/>
      <c r="X27" s="100"/>
      <c r="Y27" s="100"/>
      <c r="Z27" s="100"/>
      <c r="AA27" s="406" t="s">
        <v>4</v>
      </c>
      <c r="AB27" s="407"/>
      <c r="AC27" s="100"/>
      <c r="AD27" s="100"/>
      <c r="AE27" s="100"/>
      <c r="AF27" s="93" t="s">
        <v>5</v>
      </c>
      <c r="AG27" s="77"/>
      <c r="AH27" s="34"/>
      <c r="AI27" s="34"/>
      <c r="AJ27" s="34"/>
      <c r="AK27" s="34"/>
      <c r="AL27" s="34"/>
      <c r="AM27" s="34"/>
      <c r="AN27" s="34"/>
      <c r="AO27" s="34"/>
      <c r="AP27" s="34"/>
      <c r="AQ27" s="34"/>
      <c r="AR27" s="34"/>
      <c r="AS27" s="34"/>
      <c r="AT27" s="34"/>
      <c r="AU27" s="34"/>
      <c r="AV27" s="34"/>
      <c r="AW27" s="34"/>
      <c r="AX27" s="34"/>
      <c r="AY27" s="34"/>
      <c r="AZ27" s="34"/>
      <c r="BA27" s="34"/>
      <c r="BB27" s="34"/>
      <c r="BC27" s="34"/>
      <c r="BD27" s="34"/>
      <c r="BE27" s="34"/>
      <c r="BF27" s="34"/>
      <c r="BG27" s="34"/>
      <c r="BH27" s="34"/>
      <c r="BI27" s="34"/>
      <c r="BJ27" s="34"/>
      <c r="BK27" s="34"/>
      <c r="BL27" s="34"/>
      <c r="BM27" s="34"/>
      <c r="BN27" s="34"/>
      <c r="BO27" s="34"/>
      <c r="BP27" s="34"/>
      <c r="BQ27" s="34"/>
      <c r="BR27" s="34"/>
      <c r="BS27" s="34"/>
      <c r="BT27" s="34"/>
      <c r="BU27" s="34"/>
      <c r="BV27" s="34"/>
      <c r="BW27" s="34"/>
      <c r="BX27" s="34"/>
      <c r="BY27" s="34"/>
      <c r="BZ27" s="34"/>
      <c r="CA27" s="34"/>
      <c r="CB27" s="34"/>
      <c r="CC27" s="34"/>
      <c r="CD27" s="34"/>
      <c r="CE27" s="34"/>
      <c r="CF27" s="34"/>
      <c r="CG27" s="34"/>
      <c r="CH27" s="34"/>
      <c r="CI27" s="34"/>
      <c r="CJ27" s="34"/>
      <c r="CK27" s="34"/>
      <c r="CL27" s="34"/>
      <c r="CM27" s="34"/>
      <c r="CN27" s="34"/>
      <c r="CO27" s="34"/>
      <c r="CP27" s="34"/>
      <c r="CQ27" s="34"/>
      <c r="CR27" s="34"/>
      <c r="CS27" s="34"/>
      <c r="CT27" s="34"/>
      <c r="CU27" s="34"/>
      <c r="CV27" s="34"/>
      <c r="CW27" s="34"/>
      <c r="CX27" s="34"/>
      <c r="CY27" s="34"/>
      <c r="CZ27" s="34"/>
      <c r="DA27" s="34"/>
      <c r="DB27" s="34"/>
      <c r="DC27" s="34"/>
      <c r="DD27" s="34"/>
      <c r="DE27" s="34"/>
      <c r="DF27" s="34"/>
      <c r="DG27" s="34"/>
      <c r="DH27" s="34"/>
      <c r="DI27" s="34"/>
      <c r="DJ27" s="34"/>
      <c r="DK27" s="34"/>
      <c r="DL27" s="34"/>
      <c r="DM27" s="34"/>
      <c r="DN27" s="34"/>
      <c r="DO27" s="34"/>
      <c r="DP27" s="34"/>
      <c r="DQ27" s="34"/>
      <c r="DR27" s="34"/>
      <c r="DS27" s="34"/>
      <c r="DT27" s="34"/>
      <c r="DU27" s="34"/>
      <c r="DV27" s="34"/>
      <c r="DW27" s="34"/>
      <c r="DX27" s="34"/>
      <c r="DY27" s="34"/>
      <c r="DZ27" s="34"/>
      <c r="EA27" s="34"/>
      <c r="EB27" s="34"/>
      <c r="EC27" s="34"/>
      <c r="ED27" s="34"/>
      <c r="EE27" s="34"/>
      <c r="EF27" s="34"/>
      <c r="EG27" s="34"/>
      <c r="EH27" s="34"/>
      <c r="EI27" s="34"/>
      <c r="EJ27" s="34"/>
      <c r="EK27" s="34"/>
      <c r="EL27" s="34"/>
      <c r="EM27" s="34"/>
    </row>
    <row r="28" spans="1:143" x14ac:dyDescent="0.25">
      <c r="A28" s="364" t="s">
        <v>139</v>
      </c>
      <c r="B28" s="365"/>
      <c r="C28" s="365"/>
      <c r="D28" s="365"/>
      <c r="E28" s="365"/>
      <c r="F28" s="366"/>
      <c r="G28" s="336"/>
      <c r="H28" s="337"/>
      <c r="I28" s="101"/>
      <c r="J28" s="101"/>
      <c r="K28" s="101"/>
      <c r="L28" s="336"/>
      <c r="M28" s="337"/>
      <c r="N28" s="101"/>
      <c r="O28" s="101"/>
      <c r="P28" s="101"/>
      <c r="Q28" s="336"/>
      <c r="R28" s="337"/>
      <c r="S28" s="101"/>
      <c r="T28" s="101"/>
      <c r="U28" s="101"/>
      <c r="V28" s="336"/>
      <c r="W28" s="337"/>
      <c r="X28" s="101"/>
      <c r="Y28" s="101"/>
      <c r="Z28" s="101"/>
      <c r="AA28" s="336"/>
      <c r="AB28" s="337"/>
      <c r="AC28" s="101"/>
      <c r="AD28" s="101"/>
      <c r="AE28" s="101"/>
      <c r="AF28" s="4">
        <f t="shared" ref="AF28:AF47" si="45">SUM(G28+L28+Q28+V28+AA28)</f>
        <v>0</v>
      </c>
      <c r="AG28" s="80" t="s">
        <v>142</v>
      </c>
      <c r="AH28" s="34"/>
      <c r="AI28" s="34"/>
      <c r="AJ28" s="34"/>
      <c r="AK28" s="34"/>
      <c r="AL28" s="34"/>
      <c r="AM28" s="34"/>
      <c r="AN28" s="34"/>
      <c r="AO28" s="34"/>
      <c r="AP28" s="34"/>
      <c r="AQ28" s="34"/>
      <c r="AR28" s="34"/>
      <c r="AS28" s="34"/>
      <c r="AT28" s="34"/>
      <c r="AU28" s="34"/>
      <c r="AV28" s="34"/>
      <c r="AW28" s="34"/>
      <c r="AX28" s="34"/>
      <c r="AY28" s="34"/>
      <c r="AZ28" s="34"/>
      <c r="BA28" s="34"/>
      <c r="BB28" s="34"/>
      <c r="BC28" s="34"/>
      <c r="BD28" s="34"/>
      <c r="BE28" s="34"/>
      <c r="BF28" s="34"/>
      <c r="BG28" s="34"/>
      <c r="BH28" s="34"/>
      <c r="BI28" s="34"/>
      <c r="BJ28" s="34"/>
      <c r="BK28" s="34"/>
      <c r="BL28" s="34"/>
      <c r="BM28" s="34"/>
      <c r="BN28" s="34"/>
      <c r="BO28" s="34"/>
      <c r="BP28" s="34"/>
      <c r="BQ28" s="34"/>
      <c r="BR28" s="34"/>
      <c r="BS28" s="34"/>
      <c r="BT28" s="34"/>
      <c r="BU28" s="34"/>
      <c r="BV28" s="34"/>
      <c r="BW28" s="34"/>
      <c r="BX28" s="34"/>
      <c r="BY28" s="34"/>
      <c r="BZ28" s="34"/>
      <c r="CA28" s="34"/>
      <c r="CB28" s="34"/>
      <c r="CC28" s="34"/>
      <c r="CD28" s="34"/>
      <c r="CE28" s="34"/>
      <c r="CF28" s="34"/>
      <c r="CG28" s="34"/>
      <c r="CH28" s="34"/>
      <c r="CI28" s="34"/>
      <c r="CJ28" s="34"/>
      <c r="CK28" s="34"/>
      <c r="CL28" s="34"/>
      <c r="CM28" s="34"/>
      <c r="CN28" s="34"/>
      <c r="CO28" s="34"/>
      <c r="CP28" s="34"/>
      <c r="CQ28" s="34"/>
      <c r="CR28" s="34"/>
      <c r="CS28" s="34"/>
      <c r="CT28" s="34"/>
      <c r="CU28" s="34"/>
      <c r="CV28" s="34"/>
      <c r="CW28" s="34"/>
      <c r="CX28" s="34"/>
      <c r="CY28" s="34"/>
      <c r="CZ28" s="34"/>
      <c r="DA28" s="34"/>
      <c r="DB28" s="34"/>
      <c r="DC28" s="34"/>
      <c r="DD28" s="34"/>
      <c r="DE28" s="34"/>
      <c r="DF28" s="34"/>
      <c r="DG28" s="34"/>
      <c r="DH28" s="34"/>
      <c r="DI28" s="34"/>
      <c r="DJ28" s="34"/>
      <c r="DK28" s="34"/>
      <c r="DL28" s="34"/>
      <c r="DM28" s="34"/>
      <c r="DN28" s="34"/>
      <c r="DO28" s="34"/>
      <c r="DP28" s="34"/>
      <c r="DQ28" s="34"/>
      <c r="DR28" s="34"/>
      <c r="DS28" s="34"/>
      <c r="DT28" s="34"/>
      <c r="DU28" s="34"/>
      <c r="DV28" s="34"/>
      <c r="DW28" s="34"/>
      <c r="DX28" s="34"/>
      <c r="DY28" s="34"/>
      <c r="DZ28" s="34"/>
      <c r="EA28" s="34"/>
      <c r="EB28" s="34"/>
      <c r="EC28" s="34"/>
      <c r="ED28" s="34"/>
      <c r="EE28" s="34"/>
      <c r="EF28" s="34"/>
      <c r="EG28" s="34"/>
      <c r="EH28" s="34"/>
      <c r="EI28" s="34"/>
      <c r="EJ28" s="34"/>
      <c r="EK28" s="34"/>
      <c r="EL28" s="34"/>
      <c r="EM28" s="34"/>
    </row>
    <row r="29" spans="1:143" x14ac:dyDescent="0.25">
      <c r="A29" s="364" t="s">
        <v>140</v>
      </c>
      <c r="B29" s="365"/>
      <c r="C29" s="365"/>
      <c r="D29" s="365"/>
      <c r="E29" s="365"/>
      <c r="F29" s="366"/>
      <c r="G29" s="336"/>
      <c r="H29" s="337"/>
      <c r="I29" s="101"/>
      <c r="J29" s="101"/>
      <c r="K29" s="101"/>
      <c r="L29" s="336"/>
      <c r="M29" s="337"/>
      <c r="N29" s="101"/>
      <c r="O29" s="101"/>
      <c r="P29" s="101"/>
      <c r="Q29" s="336"/>
      <c r="R29" s="337"/>
      <c r="S29" s="101"/>
      <c r="T29" s="101"/>
      <c r="U29" s="101"/>
      <c r="V29" s="336"/>
      <c r="W29" s="337"/>
      <c r="X29" s="101"/>
      <c r="Y29" s="101"/>
      <c r="Z29" s="101"/>
      <c r="AA29" s="336"/>
      <c r="AB29" s="337"/>
      <c r="AC29" s="101"/>
      <c r="AD29" s="101"/>
      <c r="AE29" s="101"/>
      <c r="AF29" s="4">
        <f t="shared" si="45"/>
        <v>0</v>
      </c>
      <c r="AG29" s="80" t="s">
        <v>143</v>
      </c>
      <c r="AH29" s="34"/>
      <c r="AI29" s="34"/>
      <c r="AJ29" s="34"/>
      <c r="AK29" s="34"/>
      <c r="AL29" s="34"/>
      <c r="AM29" s="34"/>
      <c r="AN29" s="34"/>
      <c r="AO29" s="34"/>
      <c r="AP29" s="34"/>
      <c r="AQ29" s="34"/>
      <c r="AR29" s="34"/>
      <c r="AS29" s="34"/>
      <c r="AT29" s="34"/>
      <c r="AU29" s="34"/>
      <c r="AV29" s="34"/>
      <c r="AW29" s="34"/>
      <c r="AX29" s="34"/>
      <c r="AY29" s="34"/>
      <c r="AZ29" s="34"/>
      <c r="BA29" s="34"/>
      <c r="BB29" s="34"/>
      <c r="BC29" s="34"/>
      <c r="BD29" s="34"/>
      <c r="BE29" s="34"/>
      <c r="BF29" s="34"/>
      <c r="BG29" s="34"/>
      <c r="BH29" s="34"/>
      <c r="BI29" s="34"/>
      <c r="BJ29" s="34"/>
      <c r="BK29" s="34"/>
      <c r="BL29" s="34"/>
      <c r="BM29" s="34"/>
      <c r="BN29" s="34"/>
      <c r="BO29" s="34"/>
      <c r="BP29" s="34"/>
      <c r="BQ29" s="34"/>
      <c r="BR29" s="34"/>
      <c r="BS29" s="34"/>
      <c r="BT29" s="34"/>
      <c r="BU29" s="34"/>
      <c r="BV29" s="34"/>
      <c r="BW29" s="34"/>
      <c r="BX29" s="34"/>
      <c r="BY29" s="34"/>
      <c r="BZ29" s="34"/>
      <c r="CA29" s="34"/>
      <c r="CB29" s="34"/>
      <c r="CC29" s="34"/>
      <c r="CD29" s="34"/>
      <c r="CE29" s="34"/>
      <c r="CF29" s="34"/>
      <c r="CG29" s="34"/>
      <c r="CH29" s="34"/>
      <c r="CI29" s="34"/>
      <c r="CJ29" s="34"/>
      <c r="CK29" s="34"/>
      <c r="CL29" s="34"/>
      <c r="CM29" s="34"/>
      <c r="CN29" s="34"/>
      <c r="CO29" s="34"/>
      <c r="CP29" s="34"/>
      <c r="CQ29" s="34"/>
      <c r="CR29" s="34"/>
      <c r="CS29" s="34"/>
      <c r="CT29" s="34"/>
      <c r="CU29" s="34"/>
      <c r="CV29" s="34"/>
      <c r="CW29" s="34"/>
      <c r="CX29" s="34"/>
      <c r="CY29" s="34"/>
      <c r="CZ29" s="34"/>
      <c r="DA29" s="34"/>
      <c r="DB29" s="34"/>
      <c r="DC29" s="34"/>
      <c r="DD29" s="34"/>
      <c r="DE29" s="34"/>
      <c r="DF29" s="34"/>
      <c r="DG29" s="34"/>
      <c r="DH29" s="34"/>
      <c r="DI29" s="34"/>
      <c r="DJ29" s="34"/>
      <c r="DK29" s="34"/>
      <c r="DL29" s="34"/>
      <c r="DM29" s="34"/>
      <c r="DN29" s="34"/>
      <c r="DO29" s="34"/>
      <c r="DP29" s="34"/>
      <c r="DQ29" s="34"/>
      <c r="DR29" s="34"/>
      <c r="DS29" s="34"/>
      <c r="DT29" s="34"/>
      <c r="DU29" s="34"/>
      <c r="DV29" s="34"/>
      <c r="DW29" s="34"/>
      <c r="DX29" s="34"/>
      <c r="DY29" s="34"/>
      <c r="DZ29" s="34"/>
      <c r="EA29" s="34"/>
      <c r="EB29" s="34"/>
      <c r="EC29" s="34"/>
      <c r="ED29" s="34"/>
      <c r="EE29" s="34"/>
      <c r="EF29" s="34"/>
      <c r="EG29" s="34"/>
      <c r="EH29" s="34"/>
      <c r="EI29" s="34"/>
      <c r="EJ29" s="34"/>
      <c r="EK29" s="34"/>
      <c r="EL29" s="34"/>
      <c r="EM29" s="34"/>
    </row>
    <row r="30" spans="1:143" x14ac:dyDescent="0.25">
      <c r="A30" s="364" t="s">
        <v>141</v>
      </c>
      <c r="B30" s="365"/>
      <c r="C30" s="365"/>
      <c r="D30" s="365"/>
      <c r="E30" s="365"/>
      <c r="F30" s="366"/>
      <c r="G30" s="336"/>
      <c r="H30" s="337"/>
      <c r="I30" s="101"/>
      <c r="J30" s="101"/>
      <c r="K30" s="101"/>
      <c r="L30" s="336"/>
      <c r="M30" s="337"/>
      <c r="N30" s="101"/>
      <c r="O30" s="101"/>
      <c r="P30" s="101"/>
      <c r="Q30" s="336"/>
      <c r="R30" s="337"/>
      <c r="S30" s="101"/>
      <c r="T30" s="101"/>
      <c r="U30" s="101"/>
      <c r="V30" s="336"/>
      <c r="W30" s="337"/>
      <c r="X30" s="101"/>
      <c r="Y30" s="101"/>
      <c r="Z30" s="101"/>
      <c r="AA30" s="336"/>
      <c r="AB30" s="337"/>
      <c r="AC30" s="101"/>
      <c r="AD30" s="101"/>
      <c r="AE30" s="101"/>
      <c r="AF30" s="4">
        <f t="shared" si="45"/>
        <v>0</v>
      </c>
      <c r="AG30" s="80" t="s">
        <v>144</v>
      </c>
      <c r="AH30" s="34"/>
      <c r="AI30" s="34"/>
      <c r="AJ30" s="34"/>
      <c r="AK30" s="34"/>
      <c r="AL30" s="34"/>
      <c r="AM30" s="34"/>
      <c r="AN30" s="34"/>
      <c r="AO30" s="34"/>
      <c r="AP30" s="34"/>
      <c r="AQ30" s="34"/>
      <c r="AR30" s="34"/>
      <c r="AS30" s="34"/>
      <c r="AT30" s="34"/>
      <c r="AU30" s="34"/>
      <c r="AV30" s="34"/>
      <c r="AW30" s="34"/>
      <c r="AX30" s="34"/>
      <c r="AY30" s="34"/>
      <c r="AZ30" s="34"/>
      <c r="BA30" s="34"/>
      <c r="BB30" s="34"/>
      <c r="BC30" s="34"/>
      <c r="BD30" s="34"/>
      <c r="BE30" s="34"/>
      <c r="BF30" s="34"/>
      <c r="BG30" s="34"/>
      <c r="BH30" s="34"/>
      <c r="BI30" s="34"/>
      <c r="BJ30" s="34"/>
      <c r="BK30" s="34"/>
      <c r="BL30" s="34"/>
      <c r="BM30" s="34"/>
      <c r="BN30" s="34"/>
      <c r="BO30" s="34"/>
      <c r="BP30" s="34"/>
      <c r="BQ30" s="34"/>
      <c r="BR30" s="34"/>
      <c r="BS30" s="34"/>
      <c r="BT30" s="34"/>
      <c r="BU30" s="34"/>
      <c r="BV30" s="34"/>
      <c r="BW30" s="34"/>
      <c r="BX30" s="34"/>
      <c r="BY30" s="34"/>
      <c r="BZ30" s="34"/>
      <c r="CA30" s="34"/>
      <c r="CB30" s="34"/>
      <c r="CC30" s="34"/>
      <c r="CD30" s="34"/>
      <c r="CE30" s="34"/>
      <c r="CF30" s="34"/>
      <c r="CG30" s="34"/>
      <c r="CH30" s="34"/>
      <c r="CI30" s="34"/>
      <c r="CJ30" s="34"/>
      <c r="CK30" s="34"/>
      <c r="CL30" s="34"/>
      <c r="CM30" s="34"/>
      <c r="CN30" s="34"/>
      <c r="CO30" s="34"/>
      <c r="CP30" s="34"/>
      <c r="CQ30" s="34"/>
      <c r="CR30" s="34"/>
      <c r="CS30" s="34"/>
      <c r="CT30" s="34"/>
      <c r="CU30" s="34"/>
      <c r="CV30" s="34"/>
      <c r="CW30" s="34"/>
      <c r="CX30" s="34"/>
      <c r="CY30" s="34"/>
      <c r="CZ30" s="34"/>
      <c r="DA30" s="34"/>
      <c r="DB30" s="34"/>
      <c r="DC30" s="34"/>
      <c r="DD30" s="34"/>
      <c r="DE30" s="34"/>
      <c r="DF30" s="34"/>
      <c r="DG30" s="34"/>
      <c r="DH30" s="34"/>
      <c r="DI30" s="34"/>
      <c r="DJ30" s="34"/>
      <c r="DK30" s="34"/>
      <c r="DL30" s="34"/>
      <c r="DM30" s="34"/>
      <c r="DN30" s="34"/>
      <c r="DO30" s="34"/>
      <c r="DP30" s="34"/>
      <c r="DQ30" s="34"/>
      <c r="DR30" s="34"/>
      <c r="DS30" s="34"/>
      <c r="DT30" s="34"/>
      <c r="DU30" s="34"/>
      <c r="DV30" s="34"/>
      <c r="DW30" s="34"/>
      <c r="DX30" s="34"/>
      <c r="DY30" s="34"/>
      <c r="DZ30" s="34"/>
      <c r="EA30" s="34"/>
      <c r="EB30" s="34"/>
      <c r="EC30" s="34"/>
      <c r="ED30" s="34"/>
      <c r="EE30" s="34"/>
      <c r="EF30" s="34"/>
      <c r="EG30" s="34"/>
      <c r="EH30" s="34"/>
      <c r="EI30" s="34"/>
      <c r="EJ30" s="34"/>
      <c r="EK30" s="34"/>
      <c r="EL30" s="34"/>
      <c r="EM30" s="34"/>
    </row>
    <row r="31" spans="1:143" x14ac:dyDescent="0.25">
      <c r="A31" s="364" t="s">
        <v>81</v>
      </c>
      <c r="B31" s="365"/>
      <c r="C31" s="365"/>
      <c r="D31" s="365"/>
      <c r="E31" s="365"/>
      <c r="F31" s="366"/>
      <c r="G31" s="336"/>
      <c r="H31" s="337"/>
      <c r="I31" s="101"/>
      <c r="J31" s="101"/>
      <c r="K31" s="101"/>
      <c r="L31" s="336"/>
      <c r="M31" s="337"/>
      <c r="N31" s="101"/>
      <c r="O31" s="101"/>
      <c r="P31" s="101"/>
      <c r="Q31" s="336"/>
      <c r="R31" s="337"/>
      <c r="S31" s="101"/>
      <c r="T31" s="101"/>
      <c r="U31" s="101"/>
      <c r="V31" s="336"/>
      <c r="W31" s="337"/>
      <c r="X31" s="101"/>
      <c r="Y31" s="101"/>
      <c r="Z31" s="101"/>
      <c r="AA31" s="336"/>
      <c r="AB31" s="337"/>
      <c r="AC31" s="101"/>
      <c r="AD31" s="101"/>
      <c r="AE31" s="101"/>
      <c r="AF31" s="4">
        <f t="shared" si="45"/>
        <v>0</v>
      </c>
      <c r="AG31" s="80" t="s">
        <v>145</v>
      </c>
      <c r="AH31" s="34"/>
      <c r="AI31" s="34"/>
      <c r="AJ31" s="34"/>
      <c r="AK31" s="34"/>
      <c r="AL31" s="34"/>
      <c r="AM31" s="34"/>
      <c r="AN31" s="34"/>
      <c r="AO31" s="34"/>
      <c r="AP31" s="34"/>
      <c r="AQ31" s="34"/>
      <c r="AR31" s="34"/>
      <c r="AS31" s="34"/>
      <c r="AT31" s="34"/>
      <c r="AU31" s="34"/>
      <c r="AV31" s="34"/>
      <c r="AW31" s="34"/>
      <c r="AX31" s="34"/>
      <c r="AY31" s="34"/>
      <c r="AZ31" s="34"/>
      <c r="BA31" s="34"/>
      <c r="BB31" s="34"/>
      <c r="BC31" s="34"/>
      <c r="BD31" s="34"/>
      <c r="BE31" s="34"/>
      <c r="BF31" s="34"/>
      <c r="BG31" s="34"/>
      <c r="BH31" s="34"/>
      <c r="BI31" s="34"/>
      <c r="BJ31" s="34"/>
      <c r="BK31" s="34"/>
      <c r="BL31" s="34"/>
      <c r="BM31" s="34"/>
      <c r="BN31" s="34"/>
      <c r="BO31" s="34"/>
      <c r="BP31" s="34"/>
      <c r="BQ31" s="34"/>
      <c r="BR31" s="34"/>
      <c r="BS31" s="34"/>
      <c r="BT31" s="34"/>
      <c r="BU31" s="34"/>
      <c r="BV31" s="34"/>
      <c r="BW31" s="34"/>
      <c r="BX31" s="34"/>
      <c r="BY31" s="34"/>
      <c r="BZ31" s="34"/>
      <c r="CA31" s="34"/>
      <c r="CB31" s="34"/>
      <c r="CC31" s="34"/>
      <c r="CD31" s="34"/>
      <c r="CE31" s="34"/>
      <c r="CF31" s="34"/>
      <c r="CG31" s="34"/>
      <c r="CH31" s="34"/>
      <c r="CI31" s="34"/>
      <c r="CJ31" s="34"/>
      <c r="CK31" s="34"/>
      <c r="CL31" s="34"/>
      <c r="CM31" s="34"/>
      <c r="CN31" s="34"/>
      <c r="CO31" s="34"/>
      <c r="CP31" s="34"/>
      <c r="CQ31" s="34"/>
      <c r="CR31" s="34"/>
      <c r="CS31" s="34"/>
      <c r="CT31" s="34"/>
      <c r="CU31" s="34"/>
      <c r="CV31" s="34"/>
      <c r="CW31" s="34"/>
      <c r="CX31" s="34"/>
      <c r="CY31" s="34"/>
      <c r="CZ31" s="34"/>
      <c r="DA31" s="34"/>
      <c r="DB31" s="34"/>
      <c r="DC31" s="34"/>
      <c r="DD31" s="34"/>
      <c r="DE31" s="34"/>
      <c r="DF31" s="34"/>
      <c r="DG31" s="34"/>
      <c r="DH31" s="34"/>
      <c r="DI31" s="34"/>
      <c r="DJ31" s="34"/>
      <c r="DK31" s="34"/>
      <c r="DL31" s="34"/>
      <c r="DM31" s="34"/>
      <c r="DN31" s="34"/>
      <c r="DO31" s="34"/>
      <c r="DP31" s="34"/>
      <c r="DQ31" s="34"/>
      <c r="DR31" s="34"/>
      <c r="DS31" s="34"/>
      <c r="DT31" s="34"/>
      <c r="DU31" s="34"/>
      <c r="DV31" s="34"/>
      <c r="DW31" s="34"/>
      <c r="DX31" s="34"/>
      <c r="DY31" s="34"/>
      <c r="DZ31" s="34"/>
      <c r="EA31" s="34"/>
      <c r="EB31" s="34"/>
      <c r="EC31" s="34"/>
      <c r="ED31" s="34"/>
      <c r="EE31" s="34"/>
      <c r="EF31" s="34"/>
      <c r="EG31" s="34"/>
      <c r="EH31" s="34"/>
      <c r="EI31" s="34"/>
      <c r="EJ31" s="34"/>
      <c r="EK31" s="34"/>
      <c r="EL31" s="34"/>
      <c r="EM31" s="34"/>
    </row>
    <row r="32" spans="1:143" x14ac:dyDescent="0.25">
      <c r="A32" s="364" t="s">
        <v>200</v>
      </c>
      <c r="B32" s="365"/>
      <c r="C32" s="365"/>
      <c r="D32" s="365"/>
      <c r="E32" s="365"/>
      <c r="F32" s="366"/>
      <c r="G32" s="336"/>
      <c r="H32" s="337"/>
      <c r="I32" s="101"/>
      <c r="J32" s="101"/>
      <c r="K32" s="101"/>
      <c r="L32" s="336"/>
      <c r="M32" s="337"/>
      <c r="N32" s="101"/>
      <c r="O32" s="101"/>
      <c r="P32" s="101"/>
      <c r="Q32" s="336"/>
      <c r="R32" s="337"/>
      <c r="S32" s="101"/>
      <c r="T32" s="101"/>
      <c r="U32" s="101"/>
      <c r="V32" s="336"/>
      <c r="W32" s="337"/>
      <c r="X32" s="101"/>
      <c r="Y32" s="101"/>
      <c r="Z32" s="101"/>
      <c r="AA32" s="336"/>
      <c r="AB32" s="337"/>
      <c r="AC32" s="101"/>
      <c r="AD32" s="101"/>
      <c r="AE32" s="101"/>
      <c r="AF32" s="4">
        <f t="shared" si="45"/>
        <v>0</v>
      </c>
      <c r="AG32" s="80" t="s">
        <v>199</v>
      </c>
      <c r="AH32" s="34"/>
      <c r="AI32" s="34"/>
      <c r="AJ32" s="34"/>
      <c r="AK32" s="34"/>
      <c r="AL32" s="34"/>
      <c r="AM32" s="34"/>
      <c r="AN32" s="34"/>
      <c r="AO32" s="34"/>
      <c r="AP32" s="34"/>
      <c r="AQ32" s="34"/>
      <c r="AR32" s="34"/>
      <c r="AS32" s="34"/>
      <c r="AT32" s="34"/>
      <c r="AU32" s="34"/>
      <c r="AV32" s="34"/>
      <c r="AW32" s="34"/>
      <c r="AX32" s="34"/>
      <c r="AY32" s="34"/>
      <c r="AZ32" s="34"/>
      <c r="BA32" s="34"/>
      <c r="BB32" s="34"/>
      <c r="BC32" s="34"/>
      <c r="BD32" s="34"/>
      <c r="BE32" s="34"/>
      <c r="BF32" s="34"/>
      <c r="BG32" s="34"/>
      <c r="BH32" s="34"/>
      <c r="BI32" s="34"/>
      <c r="BJ32" s="34"/>
      <c r="BK32" s="34"/>
      <c r="BL32" s="34"/>
      <c r="BM32" s="34"/>
      <c r="BN32" s="34"/>
      <c r="BO32" s="34"/>
      <c r="BP32" s="34"/>
      <c r="BQ32" s="34"/>
      <c r="BR32" s="34"/>
      <c r="BS32" s="34"/>
      <c r="BT32" s="34"/>
      <c r="BU32" s="34"/>
      <c r="BV32" s="34"/>
      <c r="BW32" s="34"/>
      <c r="BX32" s="34"/>
      <c r="BY32" s="34"/>
      <c r="BZ32" s="34"/>
      <c r="CA32" s="34"/>
      <c r="CB32" s="34"/>
      <c r="CC32" s="34"/>
      <c r="CD32" s="34"/>
      <c r="CE32" s="34"/>
      <c r="CF32" s="34"/>
      <c r="CG32" s="34"/>
      <c r="CH32" s="34"/>
      <c r="CI32" s="34"/>
      <c r="CJ32" s="34"/>
      <c r="CK32" s="34"/>
      <c r="CL32" s="34"/>
      <c r="CM32" s="34"/>
      <c r="CN32" s="34"/>
      <c r="CO32" s="34"/>
      <c r="CP32" s="34"/>
      <c r="CQ32" s="34"/>
      <c r="CR32" s="34"/>
      <c r="CS32" s="34"/>
      <c r="CT32" s="34"/>
      <c r="CU32" s="34"/>
      <c r="CV32" s="34"/>
      <c r="CW32" s="34"/>
      <c r="CX32" s="34"/>
      <c r="CY32" s="34"/>
      <c r="CZ32" s="34"/>
      <c r="DA32" s="34"/>
      <c r="DB32" s="34"/>
      <c r="DC32" s="34"/>
      <c r="DD32" s="34"/>
      <c r="DE32" s="34"/>
      <c r="DF32" s="34"/>
      <c r="DG32" s="34"/>
      <c r="DH32" s="34"/>
      <c r="DI32" s="34"/>
      <c r="DJ32" s="34"/>
      <c r="DK32" s="34"/>
      <c r="DL32" s="34"/>
      <c r="DM32" s="34"/>
      <c r="DN32" s="34"/>
      <c r="DO32" s="34"/>
      <c r="DP32" s="34"/>
      <c r="DQ32" s="34"/>
      <c r="DR32" s="34"/>
      <c r="DS32" s="34"/>
      <c r="DT32" s="34"/>
      <c r="DU32" s="34"/>
      <c r="DV32" s="34"/>
      <c r="DW32" s="34"/>
      <c r="DX32" s="34"/>
      <c r="DY32" s="34"/>
      <c r="DZ32" s="34"/>
      <c r="EA32" s="34"/>
      <c r="EB32" s="34"/>
      <c r="EC32" s="34"/>
      <c r="ED32" s="34"/>
      <c r="EE32" s="34"/>
      <c r="EF32" s="34"/>
      <c r="EG32" s="34"/>
      <c r="EH32" s="34"/>
      <c r="EI32" s="34"/>
      <c r="EJ32" s="34"/>
      <c r="EK32" s="34"/>
      <c r="EL32" s="34"/>
      <c r="EM32" s="34"/>
    </row>
    <row r="33" spans="1:143" x14ac:dyDescent="0.25">
      <c r="A33" s="364"/>
      <c r="B33" s="365"/>
      <c r="C33" s="365"/>
      <c r="D33" s="365"/>
      <c r="E33" s="365"/>
      <c r="F33" s="366"/>
      <c r="G33" s="336"/>
      <c r="H33" s="337"/>
      <c r="I33" s="101"/>
      <c r="J33" s="101"/>
      <c r="K33" s="101"/>
      <c r="L33" s="336"/>
      <c r="M33" s="337"/>
      <c r="N33" s="101"/>
      <c r="O33" s="101"/>
      <c r="P33" s="101"/>
      <c r="Q33" s="336"/>
      <c r="R33" s="337"/>
      <c r="S33" s="101"/>
      <c r="T33" s="101"/>
      <c r="U33" s="101"/>
      <c r="V33" s="336"/>
      <c r="W33" s="337"/>
      <c r="X33" s="101"/>
      <c r="Y33" s="101"/>
      <c r="Z33" s="101"/>
      <c r="AA33" s="336"/>
      <c r="AB33" s="337"/>
      <c r="AC33" s="101"/>
      <c r="AD33" s="101"/>
      <c r="AE33" s="101"/>
      <c r="AF33" s="4">
        <f t="shared" si="45"/>
        <v>0</v>
      </c>
      <c r="AG33" s="74"/>
      <c r="AH33" s="34"/>
      <c r="AI33" s="34"/>
      <c r="AJ33" s="34"/>
      <c r="AK33" s="34"/>
      <c r="AL33" s="34"/>
      <c r="AM33" s="34"/>
      <c r="AN33" s="34"/>
      <c r="AO33" s="34"/>
      <c r="AP33" s="34"/>
      <c r="AQ33" s="34"/>
      <c r="AR33" s="34"/>
      <c r="AS33" s="34"/>
      <c r="AT33" s="34"/>
      <c r="AU33" s="34"/>
      <c r="AV33" s="34"/>
      <c r="AW33" s="34"/>
      <c r="AX33" s="34"/>
      <c r="AY33" s="34"/>
      <c r="AZ33" s="34"/>
      <c r="BA33" s="34"/>
      <c r="BB33" s="34"/>
      <c r="BC33" s="34"/>
      <c r="BD33" s="34"/>
      <c r="BE33" s="34"/>
      <c r="BF33" s="34"/>
      <c r="BG33" s="34"/>
      <c r="BH33" s="34"/>
      <c r="BI33" s="34"/>
      <c r="BJ33" s="34"/>
      <c r="BK33" s="34"/>
      <c r="BL33" s="34"/>
      <c r="BM33" s="34"/>
      <c r="BN33" s="34"/>
      <c r="BO33" s="34"/>
      <c r="BP33" s="34"/>
      <c r="BQ33" s="34"/>
      <c r="BR33" s="34"/>
      <c r="BS33" s="34"/>
      <c r="BT33" s="34"/>
      <c r="BU33" s="34"/>
      <c r="BV33" s="34"/>
      <c r="BW33" s="34"/>
      <c r="BX33" s="34"/>
      <c r="BY33" s="34"/>
      <c r="BZ33" s="34"/>
      <c r="CA33" s="34"/>
      <c r="CB33" s="34"/>
      <c r="CC33" s="34"/>
      <c r="CD33" s="34"/>
      <c r="CE33" s="34"/>
      <c r="CF33" s="34"/>
      <c r="CG33" s="34"/>
      <c r="CH33" s="34"/>
      <c r="CI33" s="34"/>
      <c r="CJ33" s="34"/>
      <c r="CK33" s="34"/>
      <c r="CL33" s="34"/>
      <c r="CM33" s="34"/>
      <c r="CN33" s="34"/>
      <c r="CO33" s="34"/>
      <c r="CP33" s="34"/>
      <c r="CQ33" s="34"/>
      <c r="CR33" s="34"/>
      <c r="CS33" s="34"/>
      <c r="CT33" s="34"/>
      <c r="CU33" s="34"/>
      <c r="CV33" s="34"/>
      <c r="CW33" s="34"/>
      <c r="CX33" s="34"/>
      <c r="CY33" s="34"/>
      <c r="CZ33" s="34"/>
      <c r="DA33" s="34"/>
      <c r="DB33" s="34"/>
      <c r="DC33" s="34"/>
      <c r="DD33" s="34"/>
      <c r="DE33" s="34"/>
      <c r="DF33" s="34"/>
      <c r="DG33" s="34"/>
      <c r="DH33" s="34"/>
      <c r="DI33" s="34"/>
      <c r="DJ33" s="34"/>
      <c r="DK33" s="34"/>
      <c r="DL33" s="34"/>
      <c r="DM33" s="34"/>
      <c r="DN33" s="34"/>
      <c r="DO33" s="34"/>
      <c r="DP33" s="34"/>
      <c r="DQ33" s="34"/>
      <c r="DR33" s="34"/>
      <c r="DS33" s="34"/>
      <c r="DT33" s="34"/>
      <c r="DU33" s="34"/>
      <c r="DV33" s="34"/>
      <c r="DW33" s="34"/>
      <c r="DX33" s="34"/>
      <c r="DY33" s="34"/>
      <c r="DZ33" s="34"/>
      <c r="EA33" s="34"/>
      <c r="EB33" s="34"/>
      <c r="EC33" s="34"/>
      <c r="ED33" s="34"/>
      <c r="EE33" s="34"/>
      <c r="EF33" s="34"/>
      <c r="EG33" s="34"/>
      <c r="EH33" s="34"/>
      <c r="EI33" s="34"/>
      <c r="EJ33" s="34"/>
      <c r="EK33" s="34"/>
      <c r="EL33" s="34"/>
      <c r="EM33" s="34"/>
    </row>
    <row r="34" spans="1:143" x14ac:dyDescent="0.25">
      <c r="A34" s="364"/>
      <c r="B34" s="365"/>
      <c r="C34" s="365"/>
      <c r="D34" s="365"/>
      <c r="E34" s="365"/>
      <c r="F34" s="366"/>
      <c r="G34" s="336"/>
      <c r="H34" s="337"/>
      <c r="I34" s="101"/>
      <c r="J34" s="101"/>
      <c r="K34" s="101"/>
      <c r="L34" s="336"/>
      <c r="M34" s="337"/>
      <c r="N34" s="101"/>
      <c r="O34" s="101"/>
      <c r="P34" s="101"/>
      <c r="Q34" s="336"/>
      <c r="R34" s="337"/>
      <c r="S34" s="101"/>
      <c r="T34" s="101"/>
      <c r="U34" s="101"/>
      <c r="V34" s="336"/>
      <c r="W34" s="337"/>
      <c r="X34" s="101"/>
      <c r="Y34" s="101"/>
      <c r="Z34" s="101"/>
      <c r="AA34" s="336"/>
      <c r="AB34" s="337"/>
      <c r="AC34" s="101"/>
      <c r="AD34" s="101"/>
      <c r="AE34" s="101"/>
      <c r="AF34" s="4">
        <f t="shared" si="45"/>
        <v>0</v>
      </c>
      <c r="AG34" s="80"/>
      <c r="AH34" s="34"/>
      <c r="AI34" s="34"/>
      <c r="AJ34" s="34"/>
      <c r="AK34" s="34"/>
      <c r="AL34" s="34"/>
      <c r="AM34" s="34"/>
      <c r="AN34" s="34"/>
      <c r="AO34" s="34"/>
      <c r="AP34" s="34"/>
      <c r="AQ34" s="34"/>
      <c r="AR34" s="34"/>
      <c r="AS34" s="34"/>
      <c r="AT34" s="34"/>
      <c r="AU34" s="34"/>
      <c r="AV34" s="34"/>
      <c r="AW34" s="34"/>
      <c r="AX34" s="34"/>
      <c r="AY34" s="34"/>
      <c r="AZ34" s="34"/>
      <c r="BA34" s="34"/>
      <c r="BB34" s="34"/>
      <c r="BC34" s="34"/>
      <c r="BD34" s="34"/>
      <c r="BE34" s="34"/>
      <c r="BF34" s="34"/>
      <c r="BG34" s="34"/>
      <c r="BH34" s="34"/>
      <c r="BI34" s="34"/>
      <c r="BJ34" s="34"/>
      <c r="BK34" s="34"/>
      <c r="BL34" s="34"/>
      <c r="BM34" s="34"/>
      <c r="BN34" s="34"/>
      <c r="BO34" s="34"/>
      <c r="BP34" s="34"/>
      <c r="BQ34" s="34"/>
      <c r="BR34" s="34"/>
      <c r="BS34" s="34"/>
      <c r="BT34" s="34"/>
      <c r="BU34" s="34"/>
      <c r="BV34" s="34"/>
      <c r="BW34" s="34"/>
      <c r="BX34" s="34"/>
      <c r="BY34" s="34"/>
      <c r="BZ34" s="34"/>
      <c r="CA34" s="34"/>
      <c r="CB34" s="34"/>
      <c r="CC34" s="34"/>
      <c r="CD34" s="34"/>
      <c r="CE34" s="34"/>
      <c r="CF34" s="34"/>
      <c r="CG34" s="34"/>
      <c r="CH34" s="34"/>
      <c r="CI34" s="34"/>
      <c r="CJ34" s="34"/>
      <c r="CK34" s="34"/>
      <c r="CL34" s="34"/>
      <c r="CM34" s="34"/>
      <c r="CN34" s="34"/>
      <c r="CO34" s="34"/>
      <c r="CP34" s="34"/>
      <c r="CQ34" s="34"/>
      <c r="CR34" s="34"/>
      <c r="CS34" s="34"/>
      <c r="CT34" s="34"/>
      <c r="CU34" s="34"/>
      <c r="CV34" s="34"/>
      <c r="CW34" s="34"/>
      <c r="CX34" s="34"/>
      <c r="CY34" s="34"/>
      <c r="CZ34" s="34"/>
      <c r="DA34" s="34"/>
      <c r="DB34" s="34"/>
      <c r="DC34" s="34"/>
      <c r="DD34" s="34"/>
      <c r="DE34" s="34"/>
      <c r="DF34" s="34"/>
      <c r="DG34" s="34"/>
      <c r="DH34" s="34"/>
      <c r="DI34" s="34"/>
      <c r="DJ34" s="34"/>
      <c r="DK34" s="34"/>
      <c r="DL34" s="34"/>
      <c r="DM34" s="34"/>
      <c r="DN34" s="34"/>
      <c r="DO34" s="34"/>
      <c r="DP34" s="34"/>
      <c r="DQ34" s="34"/>
      <c r="DR34" s="34"/>
      <c r="DS34" s="34"/>
      <c r="DT34" s="34"/>
      <c r="DU34" s="34"/>
      <c r="DV34" s="34"/>
      <c r="DW34" s="34"/>
      <c r="DX34" s="34"/>
      <c r="DY34" s="34"/>
      <c r="DZ34" s="34"/>
      <c r="EA34" s="34"/>
      <c r="EB34" s="34"/>
      <c r="EC34" s="34"/>
      <c r="ED34" s="34"/>
      <c r="EE34" s="34"/>
      <c r="EF34" s="34"/>
      <c r="EG34" s="34"/>
      <c r="EH34" s="34"/>
      <c r="EI34" s="34"/>
      <c r="EJ34" s="34"/>
      <c r="EK34" s="34"/>
      <c r="EL34" s="34"/>
      <c r="EM34" s="34"/>
    </row>
    <row r="35" spans="1:143" x14ac:dyDescent="0.25">
      <c r="A35" s="364"/>
      <c r="B35" s="365"/>
      <c r="C35" s="365"/>
      <c r="D35" s="365"/>
      <c r="E35" s="365"/>
      <c r="F35" s="366"/>
      <c r="G35" s="336"/>
      <c r="H35" s="337"/>
      <c r="I35" s="101"/>
      <c r="J35" s="101"/>
      <c r="K35" s="101"/>
      <c r="L35" s="336"/>
      <c r="M35" s="337"/>
      <c r="N35" s="101"/>
      <c r="O35" s="101"/>
      <c r="P35" s="101"/>
      <c r="Q35" s="336"/>
      <c r="R35" s="337"/>
      <c r="S35" s="101"/>
      <c r="T35" s="101"/>
      <c r="U35" s="101"/>
      <c r="V35" s="336"/>
      <c r="W35" s="337"/>
      <c r="X35" s="101"/>
      <c r="Y35" s="101"/>
      <c r="Z35" s="101"/>
      <c r="AA35" s="336"/>
      <c r="AB35" s="337"/>
      <c r="AC35" s="101"/>
      <c r="AD35" s="101"/>
      <c r="AE35" s="101"/>
      <c r="AF35" s="4">
        <f t="shared" si="45"/>
        <v>0</v>
      </c>
      <c r="AG35" s="80"/>
      <c r="AH35" s="34"/>
      <c r="AI35" s="34"/>
      <c r="AJ35" s="34"/>
      <c r="AK35" s="34"/>
      <c r="AL35" s="34"/>
      <c r="AM35" s="34"/>
      <c r="AN35" s="34"/>
      <c r="AO35" s="34"/>
      <c r="AP35" s="34"/>
      <c r="AQ35" s="34"/>
      <c r="AR35" s="34"/>
      <c r="AS35" s="34"/>
      <c r="AT35" s="34"/>
      <c r="AU35" s="34"/>
      <c r="AV35" s="34"/>
      <c r="AW35" s="34"/>
      <c r="AX35" s="34"/>
      <c r="AY35" s="34"/>
      <c r="AZ35" s="34"/>
      <c r="BA35" s="34"/>
      <c r="BB35" s="34"/>
      <c r="BC35" s="34"/>
      <c r="BD35" s="34"/>
      <c r="BE35" s="34"/>
      <c r="BF35" s="34"/>
      <c r="BG35" s="34"/>
      <c r="BH35" s="34"/>
      <c r="BI35" s="34"/>
      <c r="BJ35" s="34"/>
      <c r="BK35" s="34"/>
      <c r="BL35" s="34"/>
      <c r="BM35" s="34"/>
      <c r="BN35" s="34"/>
      <c r="BO35" s="34"/>
      <c r="BP35" s="34"/>
      <c r="BQ35" s="34"/>
      <c r="BR35" s="34"/>
      <c r="BS35" s="34"/>
      <c r="BT35" s="34"/>
      <c r="BU35" s="34"/>
      <c r="BV35" s="34"/>
      <c r="BW35" s="34"/>
      <c r="BX35" s="34"/>
      <c r="BY35" s="34"/>
      <c r="BZ35" s="34"/>
      <c r="CA35" s="34"/>
      <c r="CB35" s="34"/>
      <c r="CC35" s="34"/>
      <c r="CD35" s="34"/>
      <c r="CE35" s="34"/>
      <c r="CF35" s="34"/>
      <c r="CG35" s="34"/>
      <c r="CH35" s="34"/>
      <c r="CI35" s="34"/>
      <c r="CJ35" s="34"/>
      <c r="CK35" s="34"/>
      <c r="CL35" s="34"/>
      <c r="CM35" s="34"/>
      <c r="CN35" s="34"/>
      <c r="CO35" s="34"/>
      <c r="CP35" s="34"/>
      <c r="CQ35" s="34"/>
      <c r="CR35" s="34"/>
      <c r="CS35" s="34"/>
      <c r="CT35" s="34"/>
      <c r="CU35" s="34"/>
      <c r="CV35" s="34"/>
      <c r="CW35" s="34"/>
      <c r="CX35" s="34"/>
      <c r="CY35" s="34"/>
      <c r="CZ35" s="34"/>
      <c r="DA35" s="34"/>
      <c r="DB35" s="34"/>
      <c r="DC35" s="34"/>
      <c r="DD35" s="34"/>
      <c r="DE35" s="34"/>
      <c r="DF35" s="34"/>
      <c r="DG35" s="34"/>
      <c r="DH35" s="34"/>
      <c r="DI35" s="34"/>
      <c r="DJ35" s="34"/>
      <c r="DK35" s="34"/>
      <c r="DL35" s="34"/>
      <c r="DM35" s="34"/>
      <c r="DN35" s="34"/>
      <c r="DO35" s="34"/>
      <c r="DP35" s="34"/>
      <c r="DQ35" s="34"/>
      <c r="DR35" s="34"/>
      <c r="DS35" s="34"/>
      <c r="DT35" s="34"/>
      <c r="DU35" s="34"/>
      <c r="DV35" s="34"/>
      <c r="DW35" s="34"/>
      <c r="DX35" s="34"/>
      <c r="DY35" s="34"/>
      <c r="DZ35" s="34"/>
      <c r="EA35" s="34"/>
      <c r="EB35" s="34"/>
      <c r="EC35" s="34"/>
      <c r="ED35" s="34"/>
      <c r="EE35" s="34"/>
      <c r="EF35" s="34"/>
      <c r="EG35" s="34"/>
      <c r="EH35" s="34"/>
      <c r="EI35" s="34"/>
      <c r="EJ35" s="34"/>
      <c r="EK35" s="34"/>
      <c r="EL35" s="34"/>
      <c r="EM35" s="34"/>
    </row>
    <row r="36" spans="1:143" x14ac:dyDescent="0.25">
      <c r="A36" s="364"/>
      <c r="B36" s="365"/>
      <c r="C36" s="365"/>
      <c r="D36" s="365"/>
      <c r="E36" s="365"/>
      <c r="F36" s="366"/>
      <c r="G36" s="336"/>
      <c r="H36" s="337"/>
      <c r="I36" s="101"/>
      <c r="J36" s="101"/>
      <c r="K36" s="101"/>
      <c r="L36" s="336"/>
      <c r="M36" s="337"/>
      <c r="N36" s="101"/>
      <c r="O36" s="101"/>
      <c r="P36" s="101"/>
      <c r="Q36" s="336"/>
      <c r="R36" s="337"/>
      <c r="S36" s="101"/>
      <c r="T36" s="101"/>
      <c r="U36" s="101"/>
      <c r="V36" s="336"/>
      <c r="W36" s="337"/>
      <c r="X36" s="101"/>
      <c r="Y36" s="101"/>
      <c r="Z36" s="101"/>
      <c r="AA36" s="336"/>
      <c r="AB36" s="337"/>
      <c r="AC36" s="101"/>
      <c r="AD36" s="101"/>
      <c r="AE36" s="101"/>
      <c r="AF36" s="4">
        <f t="shared" si="45"/>
        <v>0</v>
      </c>
      <c r="AG36" s="80"/>
      <c r="AH36" s="34"/>
      <c r="AI36" s="34"/>
      <c r="AJ36" s="34"/>
      <c r="AK36" s="34"/>
      <c r="AL36" s="34"/>
      <c r="AM36" s="34"/>
      <c r="AN36" s="34"/>
      <c r="AO36" s="34"/>
      <c r="AP36" s="34"/>
      <c r="AQ36" s="34"/>
      <c r="AR36" s="34"/>
      <c r="AS36" s="34"/>
      <c r="AT36" s="34"/>
      <c r="AU36" s="34"/>
      <c r="AV36" s="34"/>
      <c r="AW36" s="34"/>
      <c r="AX36" s="34"/>
      <c r="AY36" s="34"/>
      <c r="AZ36" s="34"/>
      <c r="BA36" s="34"/>
      <c r="BB36" s="34"/>
      <c r="BC36" s="34"/>
      <c r="BD36" s="34"/>
      <c r="BE36" s="34"/>
      <c r="BF36" s="34"/>
      <c r="BG36" s="34"/>
      <c r="BH36" s="34"/>
      <c r="BI36" s="34"/>
      <c r="BJ36" s="34"/>
      <c r="BK36" s="34"/>
      <c r="BL36" s="34"/>
      <c r="BM36" s="34"/>
      <c r="BN36" s="34"/>
      <c r="BO36" s="34"/>
      <c r="BP36" s="34"/>
      <c r="BQ36" s="34"/>
      <c r="BR36" s="34"/>
      <c r="BS36" s="34"/>
      <c r="BT36" s="34"/>
      <c r="BU36" s="34"/>
      <c r="BV36" s="34"/>
      <c r="BW36" s="34"/>
      <c r="BX36" s="34"/>
      <c r="BY36" s="34"/>
      <c r="BZ36" s="34"/>
      <c r="CA36" s="34"/>
      <c r="CB36" s="34"/>
      <c r="CC36" s="34"/>
      <c r="CD36" s="34"/>
      <c r="CE36" s="34"/>
      <c r="CF36" s="34"/>
      <c r="CG36" s="34"/>
      <c r="CH36" s="34"/>
      <c r="CI36" s="34"/>
      <c r="CJ36" s="34"/>
      <c r="CK36" s="34"/>
      <c r="CL36" s="34"/>
      <c r="CM36" s="34"/>
      <c r="CN36" s="34"/>
      <c r="CO36" s="34"/>
      <c r="CP36" s="34"/>
      <c r="CQ36" s="34"/>
      <c r="CR36" s="34"/>
      <c r="CS36" s="34"/>
      <c r="CT36" s="34"/>
      <c r="CU36" s="34"/>
      <c r="CV36" s="34"/>
      <c r="CW36" s="34"/>
      <c r="CX36" s="34"/>
      <c r="CY36" s="34"/>
      <c r="CZ36" s="34"/>
      <c r="DA36" s="34"/>
      <c r="DB36" s="34"/>
      <c r="DC36" s="34"/>
      <c r="DD36" s="34"/>
      <c r="DE36" s="34"/>
      <c r="DF36" s="34"/>
      <c r="DG36" s="34"/>
      <c r="DH36" s="34"/>
      <c r="DI36" s="34"/>
      <c r="DJ36" s="34"/>
      <c r="DK36" s="34"/>
      <c r="DL36" s="34"/>
      <c r="DM36" s="34"/>
      <c r="DN36" s="34"/>
      <c r="DO36" s="34"/>
      <c r="DP36" s="34"/>
      <c r="DQ36" s="34"/>
      <c r="DR36" s="34"/>
      <c r="DS36" s="34"/>
      <c r="DT36" s="34"/>
      <c r="DU36" s="34"/>
      <c r="DV36" s="34"/>
      <c r="DW36" s="34"/>
      <c r="DX36" s="34"/>
      <c r="DY36" s="34"/>
      <c r="DZ36" s="34"/>
      <c r="EA36" s="34"/>
      <c r="EB36" s="34"/>
      <c r="EC36" s="34"/>
      <c r="ED36" s="34"/>
      <c r="EE36" s="34"/>
      <c r="EF36" s="34"/>
      <c r="EG36" s="34"/>
      <c r="EH36" s="34"/>
      <c r="EI36" s="34"/>
      <c r="EJ36" s="34"/>
      <c r="EK36" s="34"/>
      <c r="EL36" s="34"/>
      <c r="EM36" s="34"/>
    </row>
    <row r="37" spans="1:143" x14ac:dyDescent="0.25">
      <c r="A37" s="364"/>
      <c r="B37" s="365"/>
      <c r="C37" s="365"/>
      <c r="D37" s="365"/>
      <c r="E37" s="365"/>
      <c r="F37" s="366"/>
      <c r="G37" s="336"/>
      <c r="H37" s="337"/>
      <c r="I37" s="101"/>
      <c r="J37" s="101"/>
      <c r="K37" s="101"/>
      <c r="L37" s="336"/>
      <c r="M37" s="337"/>
      <c r="N37" s="101"/>
      <c r="O37" s="101"/>
      <c r="P37" s="101"/>
      <c r="Q37" s="336"/>
      <c r="R37" s="337"/>
      <c r="S37" s="101"/>
      <c r="T37" s="101"/>
      <c r="U37" s="101"/>
      <c r="V37" s="336"/>
      <c r="W37" s="337"/>
      <c r="X37" s="101"/>
      <c r="Y37" s="101"/>
      <c r="Z37" s="101"/>
      <c r="AA37" s="336"/>
      <c r="AB37" s="337"/>
      <c r="AC37" s="101"/>
      <c r="AD37" s="101"/>
      <c r="AE37" s="101"/>
      <c r="AF37" s="4">
        <f t="shared" si="45"/>
        <v>0</v>
      </c>
      <c r="AG37" s="80"/>
      <c r="AH37" s="34"/>
      <c r="AI37" s="34"/>
      <c r="AJ37" s="34"/>
      <c r="AK37" s="34"/>
      <c r="AL37" s="34"/>
      <c r="AM37" s="34"/>
      <c r="AN37" s="34"/>
      <c r="AO37" s="34"/>
      <c r="AP37" s="34"/>
      <c r="AQ37" s="34"/>
      <c r="AR37" s="34"/>
      <c r="AS37" s="34"/>
      <c r="AT37" s="34"/>
      <c r="AU37" s="34"/>
      <c r="AV37" s="34"/>
      <c r="AW37" s="34"/>
      <c r="AX37" s="34"/>
      <c r="AY37" s="34"/>
      <c r="AZ37" s="34"/>
      <c r="BA37" s="34"/>
      <c r="BB37" s="34"/>
      <c r="BC37" s="34"/>
      <c r="BD37" s="34"/>
      <c r="BE37" s="34"/>
      <c r="BF37" s="34"/>
      <c r="BG37" s="34"/>
      <c r="BH37" s="34"/>
      <c r="BI37" s="34"/>
      <c r="BJ37" s="34"/>
      <c r="BK37" s="34"/>
      <c r="BL37" s="34"/>
      <c r="BM37" s="34"/>
      <c r="BN37" s="34"/>
      <c r="BO37" s="34"/>
      <c r="BP37" s="34"/>
      <c r="BQ37" s="34"/>
      <c r="BR37" s="34"/>
      <c r="BS37" s="34"/>
      <c r="BT37" s="34"/>
      <c r="BU37" s="34"/>
      <c r="BV37" s="34"/>
      <c r="BW37" s="34"/>
      <c r="BX37" s="34"/>
      <c r="BY37" s="34"/>
      <c r="BZ37" s="34"/>
      <c r="CA37" s="34"/>
      <c r="CB37" s="34"/>
      <c r="CC37" s="34"/>
      <c r="CD37" s="34"/>
      <c r="CE37" s="34"/>
      <c r="CF37" s="34"/>
      <c r="CG37" s="34"/>
      <c r="CH37" s="34"/>
      <c r="CI37" s="34"/>
      <c r="CJ37" s="34"/>
      <c r="CK37" s="34"/>
      <c r="CL37" s="34"/>
      <c r="CM37" s="34"/>
      <c r="CN37" s="34"/>
      <c r="CO37" s="34"/>
      <c r="CP37" s="34"/>
      <c r="CQ37" s="34"/>
      <c r="CR37" s="34"/>
      <c r="CS37" s="34"/>
      <c r="CT37" s="34"/>
      <c r="CU37" s="34"/>
      <c r="CV37" s="34"/>
      <c r="CW37" s="34"/>
      <c r="CX37" s="34"/>
      <c r="CY37" s="34"/>
      <c r="CZ37" s="34"/>
      <c r="DA37" s="34"/>
      <c r="DB37" s="34"/>
      <c r="DC37" s="34"/>
      <c r="DD37" s="34"/>
      <c r="DE37" s="34"/>
      <c r="DF37" s="34"/>
      <c r="DG37" s="34"/>
      <c r="DH37" s="34"/>
      <c r="DI37" s="34"/>
      <c r="DJ37" s="34"/>
      <c r="DK37" s="34"/>
      <c r="DL37" s="34"/>
      <c r="DM37" s="34"/>
      <c r="DN37" s="34"/>
      <c r="DO37" s="34"/>
      <c r="DP37" s="34"/>
      <c r="DQ37" s="34"/>
      <c r="DR37" s="34"/>
      <c r="DS37" s="34"/>
      <c r="DT37" s="34"/>
      <c r="DU37" s="34"/>
      <c r="DV37" s="34"/>
      <c r="DW37" s="34"/>
      <c r="DX37" s="34"/>
      <c r="DY37" s="34"/>
      <c r="DZ37" s="34"/>
      <c r="EA37" s="34"/>
      <c r="EB37" s="34"/>
      <c r="EC37" s="34"/>
      <c r="ED37" s="34"/>
      <c r="EE37" s="34"/>
      <c r="EF37" s="34"/>
      <c r="EG37" s="34"/>
      <c r="EH37" s="34"/>
      <c r="EI37" s="34"/>
      <c r="EJ37" s="34"/>
      <c r="EK37" s="34"/>
      <c r="EL37" s="34"/>
      <c r="EM37" s="34"/>
    </row>
    <row r="38" spans="1:143" x14ac:dyDescent="0.25">
      <c r="A38" s="364"/>
      <c r="B38" s="365"/>
      <c r="C38" s="365"/>
      <c r="D38" s="365"/>
      <c r="E38" s="365"/>
      <c r="F38" s="366"/>
      <c r="G38" s="336"/>
      <c r="H38" s="337"/>
      <c r="I38" s="101"/>
      <c r="J38" s="101"/>
      <c r="K38" s="101"/>
      <c r="L38" s="336"/>
      <c r="M38" s="337"/>
      <c r="N38" s="101"/>
      <c r="O38" s="101"/>
      <c r="P38" s="101"/>
      <c r="Q38" s="336"/>
      <c r="R38" s="337"/>
      <c r="S38" s="101"/>
      <c r="T38" s="101"/>
      <c r="U38" s="101"/>
      <c r="V38" s="336"/>
      <c r="W38" s="337"/>
      <c r="X38" s="101"/>
      <c r="Y38" s="101"/>
      <c r="Z38" s="101"/>
      <c r="AA38" s="336"/>
      <c r="AB38" s="337"/>
      <c r="AC38" s="101"/>
      <c r="AD38" s="101"/>
      <c r="AE38" s="101"/>
      <c r="AF38" s="4">
        <f t="shared" si="45"/>
        <v>0</v>
      </c>
      <c r="AG38" s="74"/>
      <c r="AH38" s="34"/>
      <c r="AI38" s="34"/>
      <c r="AJ38" s="34"/>
      <c r="AK38" s="34"/>
      <c r="AL38" s="34"/>
      <c r="AM38" s="34"/>
      <c r="AN38" s="34"/>
      <c r="AO38" s="34"/>
      <c r="AP38" s="34"/>
      <c r="AQ38" s="34"/>
      <c r="AR38" s="34"/>
      <c r="AS38" s="34"/>
      <c r="AT38" s="34"/>
      <c r="AU38" s="34"/>
      <c r="AV38" s="34"/>
      <c r="AW38" s="34"/>
      <c r="AX38" s="34"/>
      <c r="AY38" s="34"/>
      <c r="AZ38" s="34"/>
      <c r="BA38" s="34"/>
      <c r="BB38" s="34"/>
      <c r="BC38" s="34"/>
      <c r="BD38" s="34"/>
      <c r="BE38" s="34"/>
      <c r="BF38" s="34"/>
      <c r="BG38" s="34"/>
      <c r="BH38" s="34"/>
      <c r="BI38" s="34"/>
      <c r="BJ38" s="34"/>
      <c r="BK38" s="34"/>
      <c r="BL38" s="34"/>
      <c r="BM38" s="34"/>
      <c r="BN38" s="34"/>
      <c r="BO38" s="34"/>
      <c r="BP38" s="34"/>
      <c r="BQ38" s="34"/>
      <c r="BR38" s="34"/>
      <c r="BS38" s="34"/>
      <c r="BT38" s="34"/>
      <c r="BU38" s="34"/>
      <c r="BV38" s="34"/>
      <c r="BW38" s="34"/>
      <c r="BX38" s="34"/>
      <c r="BY38" s="34"/>
      <c r="BZ38" s="34"/>
      <c r="CA38" s="34"/>
      <c r="CB38" s="34"/>
      <c r="CC38" s="34"/>
      <c r="CD38" s="34"/>
      <c r="CE38" s="34"/>
      <c r="CF38" s="34"/>
      <c r="CG38" s="34"/>
      <c r="CH38" s="34"/>
      <c r="CI38" s="34"/>
      <c r="CJ38" s="34"/>
      <c r="CK38" s="34"/>
      <c r="CL38" s="34"/>
      <c r="CM38" s="34"/>
      <c r="CN38" s="34"/>
      <c r="CO38" s="34"/>
      <c r="CP38" s="34"/>
      <c r="CQ38" s="34"/>
      <c r="CR38" s="34"/>
      <c r="CS38" s="34"/>
      <c r="CT38" s="34"/>
      <c r="CU38" s="34"/>
      <c r="CV38" s="34"/>
      <c r="CW38" s="34"/>
      <c r="CX38" s="34"/>
      <c r="CY38" s="34"/>
      <c r="CZ38" s="34"/>
      <c r="DA38" s="34"/>
      <c r="DB38" s="34"/>
      <c r="DC38" s="34"/>
      <c r="DD38" s="34"/>
      <c r="DE38" s="34"/>
      <c r="DF38" s="34"/>
      <c r="DG38" s="34"/>
      <c r="DH38" s="34"/>
      <c r="DI38" s="34"/>
      <c r="DJ38" s="34"/>
      <c r="DK38" s="34"/>
      <c r="DL38" s="34"/>
      <c r="DM38" s="34"/>
      <c r="DN38" s="34"/>
      <c r="DO38" s="34"/>
      <c r="DP38" s="34"/>
      <c r="DQ38" s="34"/>
      <c r="DR38" s="34"/>
      <c r="DS38" s="34"/>
      <c r="DT38" s="34"/>
      <c r="DU38" s="34"/>
      <c r="DV38" s="34"/>
      <c r="DW38" s="34"/>
      <c r="DX38" s="34"/>
      <c r="DY38" s="34"/>
      <c r="DZ38" s="34"/>
      <c r="EA38" s="34"/>
      <c r="EB38" s="34"/>
      <c r="EC38" s="34"/>
      <c r="ED38" s="34"/>
      <c r="EE38" s="34"/>
      <c r="EF38" s="34"/>
      <c r="EG38" s="34"/>
      <c r="EH38" s="34"/>
      <c r="EI38" s="34"/>
      <c r="EJ38" s="34"/>
      <c r="EK38" s="34"/>
      <c r="EL38" s="34"/>
      <c r="EM38" s="34"/>
    </row>
    <row r="39" spans="1:143" hidden="1" outlineLevel="1" x14ac:dyDescent="0.25">
      <c r="A39" s="364"/>
      <c r="B39" s="365"/>
      <c r="C39" s="365"/>
      <c r="D39" s="365"/>
      <c r="E39" s="365"/>
      <c r="F39" s="366"/>
      <c r="G39" s="336"/>
      <c r="H39" s="337"/>
      <c r="I39" s="101"/>
      <c r="J39" s="101"/>
      <c r="K39" s="101"/>
      <c r="L39" s="336"/>
      <c r="M39" s="337"/>
      <c r="N39" s="101"/>
      <c r="O39" s="101"/>
      <c r="P39" s="101"/>
      <c r="Q39" s="336"/>
      <c r="R39" s="337"/>
      <c r="S39" s="101"/>
      <c r="T39" s="101"/>
      <c r="U39" s="101"/>
      <c r="V39" s="336"/>
      <c r="W39" s="337"/>
      <c r="X39" s="101"/>
      <c r="Y39" s="101"/>
      <c r="Z39" s="101"/>
      <c r="AA39" s="336"/>
      <c r="AB39" s="337"/>
      <c r="AC39" s="101"/>
      <c r="AD39" s="101"/>
      <c r="AE39" s="101"/>
      <c r="AF39" s="4">
        <f t="shared" si="45"/>
        <v>0</v>
      </c>
      <c r="AG39" s="74"/>
      <c r="AH39" s="34"/>
      <c r="AI39" s="34"/>
      <c r="AJ39" s="34"/>
      <c r="AK39" s="34"/>
      <c r="AL39" s="34"/>
      <c r="AM39" s="34"/>
      <c r="AN39" s="34"/>
      <c r="AO39" s="34"/>
      <c r="AP39" s="34"/>
      <c r="AQ39" s="34"/>
      <c r="AR39" s="34"/>
      <c r="AS39" s="34"/>
      <c r="AT39" s="34"/>
      <c r="AU39" s="34"/>
      <c r="AV39" s="34"/>
      <c r="AW39" s="34"/>
      <c r="AX39" s="34"/>
      <c r="AY39" s="34"/>
      <c r="AZ39" s="34"/>
      <c r="BA39" s="34"/>
      <c r="BB39" s="34"/>
      <c r="BC39" s="34"/>
      <c r="BD39" s="34"/>
      <c r="BE39" s="34"/>
      <c r="BF39" s="34"/>
      <c r="BG39" s="34"/>
      <c r="BH39" s="34"/>
      <c r="BI39" s="34"/>
      <c r="BJ39" s="34"/>
      <c r="BK39" s="34"/>
      <c r="BL39" s="34"/>
      <c r="BM39" s="34"/>
      <c r="BN39" s="34"/>
      <c r="BO39" s="34"/>
      <c r="BP39" s="34"/>
      <c r="BQ39" s="34"/>
      <c r="BR39" s="34"/>
      <c r="BS39" s="34"/>
      <c r="BT39" s="34"/>
      <c r="BU39" s="34"/>
      <c r="BV39" s="34"/>
      <c r="BW39" s="34"/>
      <c r="BX39" s="34"/>
      <c r="BY39" s="34"/>
      <c r="BZ39" s="34"/>
      <c r="CA39" s="34"/>
      <c r="CB39" s="34"/>
      <c r="CC39" s="34"/>
      <c r="CD39" s="34"/>
      <c r="CE39" s="34"/>
      <c r="CF39" s="34"/>
      <c r="CG39" s="34"/>
      <c r="CH39" s="34"/>
      <c r="CI39" s="34"/>
      <c r="CJ39" s="34"/>
      <c r="CK39" s="34"/>
      <c r="CL39" s="34"/>
      <c r="CM39" s="34"/>
      <c r="CN39" s="34"/>
      <c r="CO39" s="34"/>
      <c r="CP39" s="34"/>
      <c r="CQ39" s="34"/>
      <c r="CR39" s="34"/>
      <c r="CS39" s="34"/>
      <c r="CT39" s="34"/>
      <c r="CU39" s="34"/>
      <c r="CV39" s="34"/>
      <c r="CW39" s="34"/>
      <c r="CX39" s="34"/>
      <c r="CY39" s="34"/>
      <c r="CZ39" s="34"/>
      <c r="DA39" s="34"/>
      <c r="DB39" s="34"/>
      <c r="DC39" s="34"/>
      <c r="DD39" s="34"/>
      <c r="DE39" s="34"/>
      <c r="DF39" s="34"/>
      <c r="DG39" s="34"/>
      <c r="DH39" s="34"/>
      <c r="DI39" s="34"/>
      <c r="DJ39" s="34"/>
      <c r="DK39" s="34"/>
      <c r="DL39" s="34"/>
      <c r="DM39" s="34"/>
      <c r="DN39" s="34"/>
      <c r="DO39" s="34"/>
      <c r="DP39" s="34"/>
      <c r="DQ39" s="34"/>
      <c r="DR39" s="34"/>
      <c r="DS39" s="34"/>
      <c r="DT39" s="34"/>
      <c r="DU39" s="34"/>
      <c r="DV39" s="34"/>
      <c r="DW39" s="34"/>
      <c r="DX39" s="34"/>
      <c r="DY39" s="34"/>
      <c r="DZ39" s="34"/>
      <c r="EA39" s="34"/>
      <c r="EB39" s="34"/>
      <c r="EC39" s="34"/>
      <c r="ED39" s="34"/>
      <c r="EE39" s="34"/>
      <c r="EF39" s="34"/>
      <c r="EG39" s="34"/>
      <c r="EH39" s="34"/>
      <c r="EI39" s="34"/>
      <c r="EJ39" s="34"/>
      <c r="EK39" s="34"/>
      <c r="EL39" s="34"/>
      <c r="EM39" s="34"/>
    </row>
    <row r="40" spans="1:143" hidden="1" outlineLevel="1" x14ac:dyDescent="0.25">
      <c r="A40" s="364"/>
      <c r="B40" s="365"/>
      <c r="C40" s="365"/>
      <c r="D40" s="365"/>
      <c r="E40" s="365"/>
      <c r="F40" s="366"/>
      <c r="G40" s="336"/>
      <c r="H40" s="337"/>
      <c r="I40" s="101"/>
      <c r="J40" s="101"/>
      <c r="K40" s="101"/>
      <c r="L40" s="336"/>
      <c r="M40" s="337"/>
      <c r="N40" s="101"/>
      <c r="O40" s="101"/>
      <c r="P40" s="101"/>
      <c r="Q40" s="336"/>
      <c r="R40" s="337"/>
      <c r="S40" s="101"/>
      <c r="T40" s="101"/>
      <c r="U40" s="101"/>
      <c r="V40" s="336"/>
      <c r="W40" s="337"/>
      <c r="X40" s="101"/>
      <c r="Y40" s="101"/>
      <c r="Z40" s="101"/>
      <c r="AA40" s="336"/>
      <c r="AB40" s="337"/>
      <c r="AC40" s="101"/>
      <c r="AD40" s="101"/>
      <c r="AE40" s="101"/>
      <c r="AF40" s="4">
        <f t="shared" si="45"/>
        <v>0</v>
      </c>
      <c r="AG40" s="74"/>
      <c r="AH40" s="34"/>
      <c r="AI40" s="34"/>
      <c r="AJ40" s="34"/>
      <c r="AK40" s="34"/>
      <c r="AL40" s="34"/>
      <c r="AM40" s="34"/>
      <c r="AN40" s="34"/>
      <c r="AO40" s="34"/>
      <c r="AP40" s="34"/>
      <c r="AQ40" s="34"/>
      <c r="AR40" s="34"/>
      <c r="AS40" s="34"/>
      <c r="AT40" s="34"/>
      <c r="AU40" s="34"/>
      <c r="AV40" s="34"/>
      <c r="AW40" s="34"/>
      <c r="AX40" s="34"/>
      <c r="AY40" s="34"/>
      <c r="AZ40" s="34"/>
      <c r="BA40" s="34"/>
      <c r="BB40" s="34"/>
      <c r="BC40" s="34"/>
      <c r="BD40" s="34"/>
      <c r="BE40" s="34"/>
      <c r="BF40" s="34"/>
      <c r="BG40" s="34"/>
      <c r="BH40" s="34"/>
      <c r="BI40" s="34"/>
      <c r="BJ40" s="34"/>
      <c r="BK40" s="34"/>
      <c r="BL40" s="34"/>
      <c r="BM40" s="34"/>
      <c r="BN40" s="34"/>
      <c r="BO40" s="34"/>
      <c r="BP40" s="34"/>
      <c r="BQ40" s="34"/>
      <c r="BR40" s="34"/>
      <c r="BS40" s="34"/>
      <c r="BT40" s="34"/>
      <c r="BU40" s="34"/>
      <c r="BV40" s="34"/>
      <c r="BW40" s="34"/>
      <c r="BX40" s="34"/>
      <c r="BY40" s="34"/>
      <c r="BZ40" s="34"/>
      <c r="CA40" s="34"/>
      <c r="CB40" s="34"/>
      <c r="CC40" s="34"/>
      <c r="CD40" s="34"/>
      <c r="CE40" s="34"/>
      <c r="CF40" s="34"/>
      <c r="CG40" s="34"/>
      <c r="CH40" s="34"/>
      <c r="CI40" s="34"/>
      <c r="CJ40" s="34"/>
      <c r="CK40" s="34"/>
      <c r="CL40" s="34"/>
      <c r="CM40" s="34"/>
      <c r="CN40" s="34"/>
      <c r="CO40" s="34"/>
      <c r="CP40" s="34"/>
      <c r="CQ40" s="34"/>
      <c r="CR40" s="34"/>
      <c r="CS40" s="34"/>
      <c r="CT40" s="34"/>
      <c r="CU40" s="34"/>
      <c r="CV40" s="34"/>
      <c r="CW40" s="34"/>
      <c r="CX40" s="34"/>
      <c r="CY40" s="34"/>
      <c r="CZ40" s="34"/>
      <c r="DA40" s="34"/>
      <c r="DB40" s="34"/>
      <c r="DC40" s="34"/>
      <c r="DD40" s="34"/>
      <c r="DE40" s="34"/>
      <c r="DF40" s="34"/>
      <c r="DG40" s="34"/>
      <c r="DH40" s="34"/>
      <c r="DI40" s="34"/>
      <c r="DJ40" s="34"/>
      <c r="DK40" s="34"/>
      <c r="DL40" s="34"/>
      <c r="DM40" s="34"/>
      <c r="DN40" s="34"/>
      <c r="DO40" s="34"/>
      <c r="DP40" s="34"/>
      <c r="DQ40" s="34"/>
      <c r="DR40" s="34"/>
      <c r="DS40" s="34"/>
      <c r="DT40" s="34"/>
      <c r="DU40" s="34"/>
      <c r="DV40" s="34"/>
      <c r="DW40" s="34"/>
      <c r="DX40" s="34"/>
      <c r="DY40" s="34"/>
      <c r="DZ40" s="34"/>
      <c r="EA40" s="34"/>
      <c r="EB40" s="34"/>
      <c r="EC40" s="34"/>
      <c r="ED40" s="34"/>
      <c r="EE40" s="34"/>
      <c r="EF40" s="34"/>
      <c r="EG40" s="34"/>
      <c r="EH40" s="34"/>
      <c r="EI40" s="34"/>
      <c r="EJ40" s="34"/>
      <c r="EK40" s="34"/>
      <c r="EL40" s="34"/>
      <c r="EM40" s="34"/>
    </row>
    <row r="41" spans="1:143" hidden="1" outlineLevel="1" x14ac:dyDescent="0.25">
      <c r="A41" s="364"/>
      <c r="B41" s="365"/>
      <c r="C41" s="365"/>
      <c r="D41" s="365"/>
      <c r="E41" s="365"/>
      <c r="F41" s="366"/>
      <c r="G41" s="336"/>
      <c r="H41" s="337"/>
      <c r="I41" s="101"/>
      <c r="J41" s="101"/>
      <c r="K41" s="101"/>
      <c r="L41" s="336"/>
      <c r="M41" s="337"/>
      <c r="N41" s="101"/>
      <c r="O41" s="101"/>
      <c r="P41" s="101"/>
      <c r="Q41" s="336"/>
      <c r="R41" s="337"/>
      <c r="S41" s="101"/>
      <c r="T41" s="101"/>
      <c r="U41" s="101"/>
      <c r="V41" s="336"/>
      <c r="W41" s="337"/>
      <c r="X41" s="101"/>
      <c r="Y41" s="101"/>
      <c r="Z41" s="101"/>
      <c r="AA41" s="336"/>
      <c r="AB41" s="337"/>
      <c r="AC41" s="101"/>
      <c r="AD41" s="101"/>
      <c r="AE41" s="101"/>
      <c r="AF41" s="4">
        <f t="shared" si="45"/>
        <v>0</v>
      </c>
      <c r="AG41" s="74"/>
      <c r="AH41" s="34"/>
      <c r="AI41" s="34"/>
      <c r="AJ41" s="34"/>
      <c r="AK41" s="34"/>
      <c r="AL41" s="34"/>
      <c r="AM41" s="34"/>
      <c r="AN41" s="34"/>
      <c r="AO41" s="34"/>
      <c r="AP41" s="34"/>
      <c r="AQ41" s="34"/>
      <c r="AR41" s="34"/>
      <c r="AS41" s="34"/>
      <c r="AT41" s="34"/>
      <c r="AU41" s="34"/>
      <c r="AV41" s="34"/>
      <c r="AW41" s="34"/>
      <c r="AX41" s="34"/>
      <c r="AY41" s="34"/>
      <c r="AZ41" s="34"/>
      <c r="BA41" s="34"/>
      <c r="BB41" s="34"/>
      <c r="BC41" s="34"/>
      <c r="BD41" s="34"/>
      <c r="BE41" s="34"/>
      <c r="BF41" s="34"/>
      <c r="BG41" s="34"/>
      <c r="BH41" s="34"/>
      <c r="BI41" s="34"/>
      <c r="BJ41" s="34"/>
      <c r="BK41" s="34"/>
      <c r="BL41" s="34"/>
      <c r="BM41" s="34"/>
      <c r="BN41" s="34"/>
      <c r="BO41" s="34"/>
      <c r="BP41" s="34"/>
      <c r="BQ41" s="34"/>
      <c r="BR41" s="34"/>
      <c r="BS41" s="34"/>
      <c r="BT41" s="34"/>
      <c r="BU41" s="34"/>
      <c r="BV41" s="34"/>
      <c r="BW41" s="34"/>
      <c r="BX41" s="34"/>
      <c r="BY41" s="34"/>
      <c r="BZ41" s="34"/>
      <c r="CA41" s="34"/>
      <c r="CB41" s="34"/>
      <c r="CC41" s="34"/>
      <c r="CD41" s="34"/>
      <c r="CE41" s="34"/>
      <c r="CF41" s="34"/>
      <c r="CG41" s="34"/>
      <c r="CH41" s="34"/>
      <c r="CI41" s="34"/>
      <c r="CJ41" s="34"/>
      <c r="CK41" s="34"/>
      <c r="CL41" s="34"/>
      <c r="CM41" s="34"/>
      <c r="CN41" s="34"/>
      <c r="CO41" s="34"/>
      <c r="CP41" s="34"/>
      <c r="CQ41" s="34"/>
      <c r="CR41" s="34"/>
      <c r="CS41" s="34"/>
      <c r="CT41" s="34"/>
      <c r="CU41" s="34"/>
      <c r="CV41" s="34"/>
      <c r="CW41" s="34"/>
      <c r="CX41" s="34"/>
      <c r="CY41" s="34"/>
      <c r="CZ41" s="34"/>
      <c r="DA41" s="34"/>
      <c r="DB41" s="34"/>
      <c r="DC41" s="34"/>
      <c r="DD41" s="34"/>
      <c r="DE41" s="34"/>
      <c r="DF41" s="34"/>
      <c r="DG41" s="34"/>
      <c r="DH41" s="34"/>
      <c r="DI41" s="34"/>
      <c r="DJ41" s="34"/>
      <c r="DK41" s="34"/>
      <c r="DL41" s="34"/>
      <c r="DM41" s="34"/>
      <c r="DN41" s="34"/>
      <c r="DO41" s="34"/>
      <c r="DP41" s="34"/>
      <c r="DQ41" s="34"/>
      <c r="DR41" s="34"/>
      <c r="DS41" s="34"/>
      <c r="DT41" s="34"/>
      <c r="DU41" s="34"/>
      <c r="DV41" s="34"/>
      <c r="DW41" s="34"/>
      <c r="DX41" s="34"/>
      <c r="DY41" s="34"/>
      <c r="DZ41" s="34"/>
      <c r="EA41" s="34"/>
      <c r="EB41" s="34"/>
      <c r="EC41" s="34"/>
      <c r="ED41" s="34"/>
      <c r="EE41" s="34"/>
      <c r="EF41" s="34"/>
      <c r="EG41" s="34"/>
      <c r="EH41" s="34"/>
      <c r="EI41" s="34"/>
      <c r="EJ41" s="34"/>
      <c r="EK41" s="34"/>
      <c r="EL41" s="34"/>
      <c r="EM41" s="34"/>
    </row>
    <row r="42" spans="1:143" hidden="1" outlineLevel="1" x14ac:dyDescent="0.25">
      <c r="A42" s="364"/>
      <c r="B42" s="365"/>
      <c r="C42" s="365"/>
      <c r="D42" s="365"/>
      <c r="E42" s="365"/>
      <c r="F42" s="366"/>
      <c r="G42" s="336"/>
      <c r="H42" s="337"/>
      <c r="I42" s="101"/>
      <c r="J42" s="101"/>
      <c r="K42" s="101"/>
      <c r="L42" s="336"/>
      <c r="M42" s="337"/>
      <c r="N42" s="101"/>
      <c r="O42" s="101"/>
      <c r="P42" s="101"/>
      <c r="Q42" s="336"/>
      <c r="R42" s="337"/>
      <c r="S42" s="101"/>
      <c r="T42" s="101"/>
      <c r="U42" s="101"/>
      <c r="V42" s="336"/>
      <c r="W42" s="337"/>
      <c r="X42" s="101"/>
      <c r="Y42" s="101"/>
      <c r="Z42" s="101"/>
      <c r="AA42" s="336"/>
      <c r="AB42" s="337"/>
      <c r="AC42" s="101"/>
      <c r="AD42" s="101"/>
      <c r="AE42" s="101"/>
      <c r="AF42" s="4"/>
      <c r="AG42" s="74"/>
      <c r="AH42" s="34"/>
      <c r="AI42" s="34"/>
      <c r="AJ42" s="34"/>
      <c r="AK42" s="34"/>
      <c r="AL42" s="34"/>
      <c r="AM42" s="34"/>
      <c r="AN42" s="34"/>
      <c r="AO42" s="34"/>
      <c r="AP42" s="34"/>
      <c r="AQ42" s="34"/>
      <c r="AR42" s="34"/>
      <c r="AS42" s="34"/>
      <c r="AT42" s="34"/>
      <c r="AU42" s="34"/>
      <c r="AV42" s="34"/>
      <c r="AW42" s="34"/>
      <c r="AX42" s="34"/>
      <c r="AY42" s="34"/>
      <c r="AZ42" s="34"/>
      <c r="BA42" s="34"/>
      <c r="BB42" s="34"/>
      <c r="BC42" s="34"/>
      <c r="BD42" s="34"/>
      <c r="BE42" s="34"/>
      <c r="BF42" s="34"/>
      <c r="BG42" s="34"/>
      <c r="BH42" s="34"/>
      <c r="BI42" s="34"/>
      <c r="BJ42" s="34"/>
      <c r="BK42" s="34"/>
      <c r="BL42" s="34"/>
      <c r="BM42" s="34"/>
      <c r="BN42" s="34"/>
      <c r="BO42" s="34"/>
      <c r="BP42" s="34"/>
      <c r="BQ42" s="34"/>
      <c r="BR42" s="34"/>
      <c r="BS42" s="34"/>
      <c r="BT42" s="34"/>
      <c r="BU42" s="34"/>
      <c r="BV42" s="34"/>
      <c r="BW42" s="34"/>
      <c r="BX42" s="34"/>
      <c r="BY42" s="34"/>
      <c r="BZ42" s="34"/>
      <c r="CA42" s="34"/>
      <c r="CB42" s="34"/>
      <c r="CC42" s="34"/>
      <c r="CD42" s="34"/>
      <c r="CE42" s="34"/>
      <c r="CF42" s="34"/>
      <c r="CG42" s="34"/>
      <c r="CH42" s="34"/>
      <c r="CI42" s="34"/>
      <c r="CJ42" s="34"/>
      <c r="CK42" s="34"/>
      <c r="CL42" s="34"/>
      <c r="CM42" s="34"/>
      <c r="CN42" s="34"/>
      <c r="CO42" s="34"/>
      <c r="CP42" s="34"/>
      <c r="CQ42" s="34"/>
      <c r="CR42" s="34"/>
      <c r="CS42" s="34"/>
      <c r="CT42" s="34"/>
      <c r="CU42" s="34"/>
      <c r="CV42" s="34"/>
      <c r="CW42" s="34"/>
      <c r="CX42" s="34"/>
      <c r="CY42" s="34"/>
      <c r="CZ42" s="34"/>
      <c r="DA42" s="34"/>
      <c r="DB42" s="34"/>
      <c r="DC42" s="34"/>
      <c r="DD42" s="34"/>
      <c r="DE42" s="34"/>
      <c r="DF42" s="34"/>
      <c r="DG42" s="34"/>
      <c r="DH42" s="34"/>
      <c r="DI42" s="34"/>
      <c r="DJ42" s="34"/>
      <c r="DK42" s="34"/>
      <c r="DL42" s="34"/>
      <c r="DM42" s="34"/>
      <c r="DN42" s="34"/>
      <c r="DO42" s="34"/>
      <c r="DP42" s="34"/>
      <c r="DQ42" s="34"/>
      <c r="DR42" s="34"/>
      <c r="DS42" s="34"/>
      <c r="DT42" s="34"/>
      <c r="DU42" s="34"/>
      <c r="DV42" s="34"/>
      <c r="DW42" s="34"/>
      <c r="DX42" s="34"/>
      <c r="DY42" s="34"/>
      <c r="DZ42" s="34"/>
      <c r="EA42" s="34"/>
      <c r="EB42" s="34"/>
      <c r="EC42" s="34"/>
      <c r="ED42" s="34"/>
      <c r="EE42" s="34"/>
      <c r="EF42" s="34"/>
      <c r="EG42" s="34"/>
      <c r="EH42" s="34"/>
      <c r="EI42" s="34"/>
      <c r="EJ42" s="34"/>
      <c r="EK42" s="34"/>
      <c r="EL42" s="34"/>
      <c r="EM42" s="34"/>
    </row>
    <row r="43" spans="1:143" hidden="1" outlineLevel="1" x14ac:dyDescent="0.25">
      <c r="A43" s="364"/>
      <c r="B43" s="365"/>
      <c r="C43" s="365"/>
      <c r="D43" s="365"/>
      <c r="E43" s="365"/>
      <c r="F43" s="366"/>
      <c r="G43" s="336"/>
      <c r="H43" s="337"/>
      <c r="I43" s="101"/>
      <c r="J43" s="101"/>
      <c r="K43" s="101"/>
      <c r="L43" s="336"/>
      <c r="M43" s="337"/>
      <c r="N43" s="101"/>
      <c r="O43" s="101"/>
      <c r="P43" s="101"/>
      <c r="Q43" s="336"/>
      <c r="R43" s="337"/>
      <c r="S43" s="101"/>
      <c r="T43" s="101"/>
      <c r="U43" s="101"/>
      <c r="V43" s="336"/>
      <c r="W43" s="337"/>
      <c r="X43" s="101"/>
      <c r="Y43" s="101"/>
      <c r="Z43" s="101"/>
      <c r="AA43" s="336"/>
      <c r="AB43" s="337"/>
      <c r="AC43" s="101"/>
      <c r="AD43" s="101"/>
      <c r="AE43" s="101"/>
      <c r="AF43" s="4"/>
      <c r="AG43" s="74"/>
      <c r="AH43" s="34"/>
      <c r="AI43" s="34"/>
      <c r="AJ43" s="34"/>
      <c r="AK43" s="34"/>
      <c r="AL43" s="34"/>
      <c r="AM43" s="34"/>
      <c r="AN43" s="34"/>
      <c r="AO43" s="34"/>
      <c r="AP43" s="34"/>
      <c r="AQ43" s="34"/>
      <c r="AR43" s="34"/>
      <c r="AS43" s="34"/>
      <c r="AT43" s="34"/>
      <c r="AU43" s="34"/>
      <c r="AV43" s="34"/>
      <c r="AW43" s="34"/>
      <c r="AX43" s="34"/>
      <c r="AY43" s="34"/>
      <c r="AZ43" s="34"/>
      <c r="BA43" s="34"/>
      <c r="BB43" s="34"/>
      <c r="BC43" s="34"/>
      <c r="BD43" s="34"/>
      <c r="BE43" s="34"/>
      <c r="BF43" s="34"/>
      <c r="BG43" s="34"/>
      <c r="BH43" s="34"/>
      <c r="BI43" s="34"/>
      <c r="BJ43" s="34"/>
      <c r="BK43" s="34"/>
      <c r="BL43" s="34"/>
      <c r="BM43" s="34"/>
      <c r="BN43" s="34"/>
      <c r="BO43" s="34"/>
      <c r="BP43" s="34"/>
      <c r="BQ43" s="34"/>
      <c r="BR43" s="34"/>
      <c r="BS43" s="34"/>
      <c r="BT43" s="34"/>
      <c r="BU43" s="34"/>
      <c r="BV43" s="34"/>
      <c r="BW43" s="34"/>
      <c r="BX43" s="34"/>
      <c r="BY43" s="34"/>
      <c r="BZ43" s="34"/>
      <c r="CA43" s="34"/>
      <c r="CB43" s="34"/>
      <c r="CC43" s="34"/>
      <c r="CD43" s="34"/>
      <c r="CE43" s="34"/>
      <c r="CF43" s="34"/>
      <c r="CG43" s="34"/>
      <c r="CH43" s="34"/>
      <c r="CI43" s="34"/>
      <c r="CJ43" s="34"/>
      <c r="CK43" s="34"/>
      <c r="CL43" s="34"/>
      <c r="CM43" s="34"/>
      <c r="CN43" s="34"/>
      <c r="CO43" s="34"/>
      <c r="CP43" s="34"/>
      <c r="CQ43" s="34"/>
      <c r="CR43" s="34"/>
      <c r="CS43" s="34"/>
      <c r="CT43" s="34"/>
      <c r="CU43" s="34"/>
      <c r="CV43" s="34"/>
      <c r="CW43" s="34"/>
      <c r="CX43" s="34"/>
      <c r="CY43" s="34"/>
      <c r="CZ43" s="34"/>
      <c r="DA43" s="34"/>
      <c r="DB43" s="34"/>
      <c r="DC43" s="34"/>
      <c r="DD43" s="34"/>
      <c r="DE43" s="34"/>
      <c r="DF43" s="34"/>
      <c r="DG43" s="34"/>
      <c r="DH43" s="34"/>
      <c r="DI43" s="34"/>
      <c r="DJ43" s="34"/>
      <c r="DK43" s="34"/>
      <c r="DL43" s="34"/>
      <c r="DM43" s="34"/>
      <c r="DN43" s="34"/>
      <c r="DO43" s="34"/>
      <c r="DP43" s="34"/>
      <c r="DQ43" s="34"/>
      <c r="DR43" s="34"/>
      <c r="DS43" s="34"/>
      <c r="DT43" s="34"/>
      <c r="DU43" s="34"/>
      <c r="DV43" s="34"/>
      <c r="DW43" s="34"/>
      <c r="DX43" s="34"/>
      <c r="DY43" s="34"/>
      <c r="DZ43" s="34"/>
      <c r="EA43" s="34"/>
      <c r="EB43" s="34"/>
      <c r="EC43" s="34"/>
      <c r="ED43" s="34"/>
      <c r="EE43" s="34"/>
      <c r="EF43" s="34"/>
      <c r="EG43" s="34"/>
      <c r="EH43" s="34"/>
      <c r="EI43" s="34"/>
      <c r="EJ43" s="34"/>
      <c r="EK43" s="34"/>
      <c r="EL43" s="34"/>
      <c r="EM43" s="34"/>
    </row>
    <row r="44" spans="1:143" hidden="1" outlineLevel="1" x14ac:dyDescent="0.25">
      <c r="A44" s="364"/>
      <c r="B44" s="365"/>
      <c r="C44" s="365"/>
      <c r="D44" s="365"/>
      <c r="E44" s="365"/>
      <c r="F44" s="366"/>
      <c r="G44" s="336"/>
      <c r="H44" s="337"/>
      <c r="I44" s="101"/>
      <c r="J44" s="101"/>
      <c r="K44" s="101"/>
      <c r="L44" s="336"/>
      <c r="M44" s="337"/>
      <c r="N44" s="101"/>
      <c r="O44" s="101"/>
      <c r="P44" s="101"/>
      <c r="Q44" s="336"/>
      <c r="R44" s="337"/>
      <c r="S44" s="101"/>
      <c r="T44" s="101"/>
      <c r="U44" s="101"/>
      <c r="V44" s="336"/>
      <c r="W44" s="337"/>
      <c r="X44" s="101"/>
      <c r="Y44" s="101"/>
      <c r="Z44" s="101"/>
      <c r="AA44" s="336"/>
      <c r="AB44" s="337"/>
      <c r="AC44" s="101"/>
      <c r="AD44" s="101"/>
      <c r="AE44" s="101"/>
      <c r="AF44" s="4"/>
      <c r="AG44" s="74"/>
      <c r="AH44" s="34"/>
      <c r="AI44" s="34"/>
      <c r="AJ44" s="34"/>
      <c r="AK44" s="34"/>
      <c r="AL44" s="34"/>
      <c r="AM44" s="34"/>
      <c r="AN44" s="34"/>
      <c r="AO44" s="34"/>
      <c r="AP44" s="34"/>
      <c r="AQ44" s="34"/>
      <c r="AR44" s="34"/>
      <c r="AS44" s="34"/>
      <c r="AT44" s="34"/>
      <c r="AU44" s="34"/>
      <c r="AV44" s="34"/>
      <c r="AW44" s="34"/>
      <c r="AX44" s="34"/>
      <c r="AY44" s="34"/>
      <c r="AZ44" s="34"/>
      <c r="BA44" s="34"/>
      <c r="BB44" s="34"/>
      <c r="BC44" s="34"/>
      <c r="BD44" s="34"/>
      <c r="BE44" s="34"/>
      <c r="BF44" s="34"/>
      <c r="BG44" s="34"/>
      <c r="BH44" s="34"/>
      <c r="BI44" s="34"/>
      <c r="BJ44" s="34"/>
      <c r="BK44" s="34"/>
      <c r="BL44" s="34"/>
      <c r="BM44" s="34"/>
      <c r="BN44" s="34"/>
      <c r="BO44" s="34"/>
      <c r="BP44" s="34"/>
      <c r="BQ44" s="34"/>
      <c r="BR44" s="34"/>
      <c r="BS44" s="34"/>
      <c r="BT44" s="34"/>
      <c r="BU44" s="34"/>
      <c r="BV44" s="34"/>
      <c r="BW44" s="34"/>
      <c r="BX44" s="34"/>
      <c r="BY44" s="34"/>
      <c r="BZ44" s="34"/>
      <c r="CA44" s="34"/>
      <c r="CB44" s="34"/>
      <c r="CC44" s="34"/>
      <c r="CD44" s="34"/>
      <c r="CE44" s="34"/>
      <c r="CF44" s="34"/>
      <c r="CG44" s="34"/>
      <c r="CH44" s="34"/>
      <c r="CI44" s="34"/>
      <c r="CJ44" s="34"/>
      <c r="CK44" s="34"/>
      <c r="CL44" s="34"/>
      <c r="CM44" s="34"/>
      <c r="CN44" s="34"/>
      <c r="CO44" s="34"/>
      <c r="CP44" s="34"/>
      <c r="CQ44" s="34"/>
      <c r="CR44" s="34"/>
      <c r="CS44" s="34"/>
      <c r="CT44" s="34"/>
      <c r="CU44" s="34"/>
      <c r="CV44" s="34"/>
      <c r="CW44" s="34"/>
      <c r="CX44" s="34"/>
      <c r="CY44" s="34"/>
      <c r="CZ44" s="34"/>
      <c r="DA44" s="34"/>
      <c r="DB44" s="34"/>
      <c r="DC44" s="34"/>
      <c r="DD44" s="34"/>
      <c r="DE44" s="34"/>
      <c r="DF44" s="34"/>
      <c r="DG44" s="34"/>
      <c r="DH44" s="34"/>
      <c r="DI44" s="34"/>
      <c r="DJ44" s="34"/>
      <c r="DK44" s="34"/>
      <c r="DL44" s="34"/>
      <c r="DM44" s="34"/>
      <c r="DN44" s="34"/>
      <c r="DO44" s="34"/>
      <c r="DP44" s="34"/>
      <c r="DQ44" s="34"/>
      <c r="DR44" s="34"/>
      <c r="DS44" s="34"/>
      <c r="DT44" s="34"/>
      <c r="DU44" s="34"/>
      <c r="DV44" s="34"/>
      <c r="DW44" s="34"/>
      <c r="DX44" s="34"/>
      <c r="DY44" s="34"/>
      <c r="DZ44" s="34"/>
      <c r="EA44" s="34"/>
      <c r="EB44" s="34"/>
      <c r="EC44" s="34"/>
      <c r="ED44" s="34"/>
      <c r="EE44" s="34"/>
      <c r="EF44" s="34"/>
      <c r="EG44" s="34"/>
      <c r="EH44" s="34"/>
      <c r="EI44" s="34"/>
      <c r="EJ44" s="34"/>
      <c r="EK44" s="34"/>
      <c r="EL44" s="34"/>
      <c r="EM44" s="34"/>
    </row>
    <row r="45" spans="1:143" hidden="1" outlineLevel="1" x14ac:dyDescent="0.25">
      <c r="A45" s="364"/>
      <c r="B45" s="365"/>
      <c r="C45" s="365"/>
      <c r="D45" s="365"/>
      <c r="E45" s="365"/>
      <c r="F45" s="366"/>
      <c r="G45" s="336"/>
      <c r="H45" s="337"/>
      <c r="I45" s="101"/>
      <c r="J45" s="101"/>
      <c r="K45" s="101"/>
      <c r="L45" s="336"/>
      <c r="M45" s="337"/>
      <c r="N45" s="101"/>
      <c r="O45" s="101"/>
      <c r="P45" s="101"/>
      <c r="Q45" s="336"/>
      <c r="R45" s="337"/>
      <c r="S45" s="101"/>
      <c r="T45" s="101"/>
      <c r="U45" s="101"/>
      <c r="V45" s="336"/>
      <c r="W45" s="337"/>
      <c r="X45" s="101"/>
      <c r="Y45" s="101"/>
      <c r="Z45" s="101"/>
      <c r="AA45" s="336"/>
      <c r="AB45" s="337"/>
      <c r="AC45" s="101"/>
      <c r="AD45" s="101"/>
      <c r="AE45" s="101"/>
      <c r="AF45" s="4"/>
      <c r="AG45" s="74"/>
      <c r="AH45" s="34"/>
      <c r="AI45" s="34"/>
      <c r="AJ45" s="34"/>
      <c r="AK45" s="34"/>
      <c r="AL45" s="34"/>
      <c r="AM45" s="34"/>
      <c r="AN45" s="34"/>
      <c r="AO45" s="34"/>
      <c r="AP45" s="34"/>
      <c r="AQ45" s="34"/>
      <c r="AR45" s="34"/>
      <c r="AS45" s="34"/>
      <c r="AT45" s="34"/>
      <c r="AU45" s="34"/>
      <c r="AV45" s="34"/>
      <c r="AW45" s="34"/>
      <c r="AX45" s="34"/>
      <c r="AY45" s="34"/>
      <c r="AZ45" s="34"/>
      <c r="BA45" s="34"/>
      <c r="BB45" s="34"/>
      <c r="BC45" s="34"/>
      <c r="BD45" s="34"/>
      <c r="BE45" s="34"/>
      <c r="BF45" s="34"/>
      <c r="BG45" s="34"/>
      <c r="BH45" s="34"/>
      <c r="BI45" s="34"/>
      <c r="BJ45" s="34"/>
      <c r="BK45" s="34"/>
      <c r="BL45" s="34"/>
      <c r="BM45" s="34"/>
      <c r="BN45" s="34"/>
      <c r="BO45" s="34"/>
      <c r="BP45" s="34"/>
      <c r="BQ45" s="34"/>
      <c r="BR45" s="34"/>
      <c r="BS45" s="34"/>
      <c r="BT45" s="34"/>
      <c r="BU45" s="34"/>
      <c r="BV45" s="34"/>
      <c r="BW45" s="34"/>
      <c r="BX45" s="34"/>
      <c r="BY45" s="34"/>
      <c r="BZ45" s="34"/>
      <c r="CA45" s="34"/>
      <c r="CB45" s="34"/>
      <c r="CC45" s="34"/>
      <c r="CD45" s="34"/>
      <c r="CE45" s="34"/>
      <c r="CF45" s="34"/>
      <c r="CG45" s="34"/>
      <c r="CH45" s="34"/>
      <c r="CI45" s="34"/>
      <c r="CJ45" s="34"/>
      <c r="CK45" s="34"/>
      <c r="CL45" s="34"/>
      <c r="CM45" s="34"/>
      <c r="CN45" s="34"/>
      <c r="CO45" s="34"/>
      <c r="CP45" s="34"/>
      <c r="CQ45" s="34"/>
      <c r="CR45" s="34"/>
      <c r="CS45" s="34"/>
      <c r="CT45" s="34"/>
      <c r="CU45" s="34"/>
      <c r="CV45" s="34"/>
      <c r="CW45" s="34"/>
      <c r="CX45" s="34"/>
      <c r="CY45" s="34"/>
      <c r="CZ45" s="34"/>
      <c r="DA45" s="34"/>
      <c r="DB45" s="34"/>
      <c r="DC45" s="34"/>
      <c r="DD45" s="34"/>
      <c r="DE45" s="34"/>
      <c r="DF45" s="34"/>
      <c r="DG45" s="34"/>
      <c r="DH45" s="34"/>
      <c r="DI45" s="34"/>
      <c r="DJ45" s="34"/>
      <c r="DK45" s="34"/>
      <c r="DL45" s="34"/>
      <c r="DM45" s="34"/>
      <c r="DN45" s="34"/>
      <c r="DO45" s="34"/>
      <c r="DP45" s="34"/>
      <c r="DQ45" s="34"/>
      <c r="DR45" s="34"/>
      <c r="DS45" s="34"/>
      <c r="DT45" s="34"/>
      <c r="DU45" s="34"/>
      <c r="DV45" s="34"/>
      <c r="DW45" s="34"/>
      <c r="DX45" s="34"/>
      <c r="DY45" s="34"/>
      <c r="DZ45" s="34"/>
      <c r="EA45" s="34"/>
      <c r="EB45" s="34"/>
      <c r="EC45" s="34"/>
      <c r="ED45" s="34"/>
      <c r="EE45" s="34"/>
      <c r="EF45" s="34"/>
      <c r="EG45" s="34"/>
      <c r="EH45" s="34"/>
      <c r="EI45" s="34"/>
      <c r="EJ45" s="34"/>
      <c r="EK45" s="34"/>
      <c r="EL45" s="34"/>
      <c r="EM45" s="34"/>
    </row>
    <row r="46" spans="1:143" hidden="1" outlineLevel="1" x14ac:dyDescent="0.25">
      <c r="A46" s="364"/>
      <c r="B46" s="365"/>
      <c r="C46" s="365"/>
      <c r="D46" s="365"/>
      <c r="E46" s="365"/>
      <c r="F46" s="366"/>
      <c r="G46" s="336"/>
      <c r="H46" s="337"/>
      <c r="I46" s="101"/>
      <c r="J46" s="101"/>
      <c r="K46" s="101"/>
      <c r="L46" s="336"/>
      <c r="M46" s="337"/>
      <c r="N46" s="101"/>
      <c r="O46" s="101"/>
      <c r="P46" s="101"/>
      <c r="Q46" s="336"/>
      <c r="R46" s="337"/>
      <c r="S46" s="101"/>
      <c r="T46" s="101"/>
      <c r="U46" s="101"/>
      <c r="V46" s="336"/>
      <c r="W46" s="337"/>
      <c r="X46" s="101"/>
      <c r="Y46" s="101"/>
      <c r="Z46" s="101"/>
      <c r="AA46" s="336"/>
      <c r="AB46" s="337"/>
      <c r="AC46" s="101"/>
      <c r="AD46" s="101"/>
      <c r="AE46" s="101"/>
      <c r="AF46" s="4">
        <f t="shared" si="45"/>
        <v>0</v>
      </c>
      <c r="AG46" s="74"/>
      <c r="AH46" s="34"/>
      <c r="AI46" s="34"/>
      <c r="AJ46" s="34"/>
      <c r="AK46" s="34"/>
      <c r="AL46" s="34"/>
      <c r="AM46" s="34"/>
      <c r="AN46" s="34"/>
      <c r="AO46" s="34"/>
      <c r="AP46" s="34"/>
      <c r="AQ46" s="34"/>
      <c r="AR46" s="34"/>
      <c r="AS46" s="34"/>
      <c r="AT46" s="34"/>
      <c r="AU46" s="34"/>
      <c r="AV46" s="34"/>
      <c r="AW46" s="34"/>
      <c r="AX46" s="34"/>
      <c r="AY46" s="34"/>
      <c r="AZ46" s="34"/>
      <c r="BA46" s="34"/>
      <c r="BB46" s="34"/>
      <c r="BC46" s="34"/>
      <c r="BD46" s="34"/>
      <c r="BE46" s="34"/>
      <c r="BF46" s="34"/>
      <c r="BG46" s="34"/>
      <c r="BH46" s="34"/>
      <c r="BI46" s="34"/>
      <c r="BJ46" s="34"/>
      <c r="BK46" s="34"/>
      <c r="BL46" s="34"/>
      <c r="BM46" s="34"/>
      <c r="BN46" s="34"/>
      <c r="BO46" s="34"/>
      <c r="BP46" s="34"/>
      <c r="BQ46" s="34"/>
      <c r="BR46" s="34"/>
      <c r="BS46" s="34"/>
      <c r="BT46" s="34"/>
      <c r="BU46" s="34"/>
      <c r="BV46" s="34"/>
      <c r="BW46" s="34"/>
      <c r="BX46" s="34"/>
      <c r="BY46" s="34"/>
      <c r="BZ46" s="34"/>
      <c r="CA46" s="34"/>
      <c r="CB46" s="34"/>
      <c r="CC46" s="34"/>
      <c r="CD46" s="34"/>
      <c r="CE46" s="34"/>
      <c r="CF46" s="34"/>
      <c r="CG46" s="34"/>
      <c r="CH46" s="34"/>
      <c r="CI46" s="34"/>
      <c r="CJ46" s="34"/>
      <c r="CK46" s="34"/>
      <c r="CL46" s="34"/>
      <c r="CM46" s="34"/>
      <c r="CN46" s="34"/>
      <c r="CO46" s="34"/>
      <c r="CP46" s="34"/>
      <c r="CQ46" s="34"/>
      <c r="CR46" s="34"/>
      <c r="CS46" s="34"/>
      <c r="CT46" s="34"/>
      <c r="CU46" s="34"/>
      <c r="CV46" s="34"/>
      <c r="CW46" s="34"/>
      <c r="CX46" s="34"/>
      <c r="CY46" s="34"/>
      <c r="CZ46" s="34"/>
      <c r="DA46" s="34"/>
      <c r="DB46" s="34"/>
      <c r="DC46" s="34"/>
      <c r="DD46" s="34"/>
      <c r="DE46" s="34"/>
      <c r="DF46" s="34"/>
      <c r="DG46" s="34"/>
      <c r="DH46" s="34"/>
      <c r="DI46" s="34"/>
      <c r="DJ46" s="34"/>
      <c r="DK46" s="34"/>
      <c r="DL46" s="34"/>
      <c r="DM46" s="34"/>
      <c r="DN46" s="34"/>
      <c r="DO46" s="34"/>
      <c r="DP46" s="34"/>
      <c r="DQ46" s="34"/>
      <c r="DR46" s="34"/>
      <c r="DS46" s="34"/>
      <c r="DT46" s="34"/>
      <c r="DU46" s="34"/>
      <c r="DV46" s="34"/>
      <c r="DW46" s="34"/>
      <c r="DX46" s="34"/>
      <c r="DY46" s="34"/>
      <c r="DZ46" s="34"/>
      <c r="EA46" s="34"/>
      <c r="EB46" s="34"/>
      <c r="EC46" s="34"/>
      <c r="ED46" s="34"/>
      <c r="EE46" s="34"/>
      <c r="EF46" s="34"/>
      <c r="EG46" s="34"/>
      <c r="EH46" s="34"/>
      <c r="EI46" s="34"/>
      <c r="EJ46" s="34"/>
      <c r="EK46" s="34"/>
      <c r="EL46" s="34"/>
      <c r="EM46" s="34"/>
    </row>
    <row r="47" spans="1:143" collapsed="1" x14ac:dyDescent="0.25">
      <c r="A47" s="367" t="s">
        <v>63</v>
      </c>
      <c r="B47" s="368"/>
      <c r="C47" s="368"/>
      <c r="D47" s="368"/>
      <c r="E47" s="368"/>
      <c r="F47" s="369"/>
      <c r="G47" s="336"/>
      <c r="H47" s="337"/>
      <c r="I47" s="101"/>
      <c r="J47" s="101"/>
      <c r="K47" s="101"/>
      <c r="L47" s="336"/>
      <c r="M47" s="337"/>
      <c r="N47" s="101"/>
      <c r="O47" s="101"/>
      <c r="P47" s="101"/>
      <c r="Q47" s="336"/>
      <c r="R47" s="337"/>
      <c r="S47" s="101"/>
      <c r="T47" s="101"/>
      <c r="U47" s="101"/>
      <c r="V47" s="336"/>
      <c r="W47" s="337"/>
      <c r="X47" s="101"/>
      <c r="Y47" s="101"/>
      <c r="Z47" s="101"/>
      <c r="AA47" s="336"/>
      <c r="AB47" s="337"/>
      <c r="AC47" s="101"/>
      <c r="AD47" s="101"/>
      <c r="AE47" s="101"/>
      <c r="AF47" s="4">
        <f t="shared" si="45"/>
        <v>0</v>
      </c>
      <c r="AG47" s="80" t="s">
        <v>67</v>
      </c>
      <c r="AH47" s="34"/>
      <c r="AI47" s="34"/>
      <c r="AJ47" s="34"/>
      <c r="AK47" s="34"/>
      <c r="AL47" s="34"/>
      <c r="AM47" s="34"/>
      <c r="AN47" s="34"/>
      <c r="AO47" s="34"/>
      <c r="AP47" s="34"/>
      <c r="AQ47" s="34"/>
      <c r="AR47" s="34"/>
      <c r="AS47" s="34"/>
      <c r="AT47" s="34"/>
      <c r="AU47" s="34"/>
      <c r="AV47" s="34"/>
      <c r="AW47" s="34"/>
      <c r="AX47" s="34"/>
      <c r="AY47" s="34"/>
      <c r="AZ47" s="34"/>
      <c r="BA47" s="34"/>
      <c r="BB47" s="34"/>
      <c r="BC47" s="34"/>
      <c r="BD47" s="34"/>
      <c r="BE47" s="34"/>
      <c r="BF47" s="34"/>
      <c r="BG47" s="34"/>
      <c r="BH47" s="34"/>
      <c r="BI47" s="34"/>
      <c r="BJ47" s="34"/>
      <c r="BK47" s="34"/>
      <c r="BL47" s="34"/>
      <c r="BM47" s="34"/>
      <c r="BN47" s="34"/>
      <c r="BO47" s="34"/>
      <c r="BP47" s="34"/>
      <c r="BQ47" s="34"/>
      <c r="BR47" s="34"/>
      <c r="BS47" s="34"/>
      <c r="BT47" s="34"/>
      <c r="BU47" s="34"/>
      <c r="BV47" s="34"/>
      <c r="BW47" s="34"/>
      <c r="BX47" s="34"/>
      <c r="BY47" s="34"/>
      <c r="BZ47" s="34"/>
      <c r="CA47" s="34"/>
      <c r="CB47" s="34"/>
      <c r="CC47" s="34"/>
      <c r="CD47" s="34"/>
      <c r="CE47" s="34"/>
      <c r="CF47" s="34"/>
      <c r="CG47" s="34"/>
      <c r="CH47" s="34"/>
      <c r="CI47" s="34"/>
      <c r="CJ47" s="34"/>
      <c r="CK47" s="34"/>
      <c r="CL47" s="34"/>
      <c r="CM47" s="34"/>
      <c r="CN47" s="34"/>
      <c r="CO47" s="34"/>
      <c r="CP47" s="34"/>
      <c r="CQ47" s="34"/>
      <c r="CR47" s="34"/>
      <c r="CS47" s="34"/>
      <c r="CT47" s="34"/>
      <c r="CU47" s="34"/>
      <c r="CV47" s="34"/>
      <c r="CW47" s="34"/>
      <c r="CX47" s="34"/>
      <c r="CY47" s="34"/>
      <c r="CZ47" s="34"/>
      <c r="DA47" s="34"/>
      <c r="DB47" s="34"/>
      <c r="DC47" s="34"/>
      <c r="DD47" s="34"/>
      <c r="DE47" s="34"/>
      <c r="DF47" s="34"/>
      <c r="DG47" s="34"/>
      <c r="DH47" s="34"/>
      <c r="DI47" s="34"/>
      <c r="DJ47" s="34"/>
      <c r="DK47" s="34"/>
      <c r="DL47" s="34"/>
      <c r="DM47" s="34"/>
      <c r="DN47" s="34"/>
      <c r="DO47" s="34"/>
      <c r="DP47" s="34"/>
      <c r="DQ47" s="34"/>
      <c r="DR47" s="34"/>
      <c r="DS47" s="34"/>
      <c r="DT47" s="34"/>
      <c r="DU47" s="34"/>
      <c r="DV47" s="34"/>
      <c r="DW47" s="34"/>
      <c r="DX47" s="34"/>
      <c r="DY47" s="34"/>
      <c r="DZ47" s="34"/>
      <c r="EA47" s="34"/>
      <c r="EB47" s="34"/>
      <c r="EC47" s="34"/>
      <c r="ED47" s="34"/>
      <c r="EE47" s="34"/>
      <c r="EF47" s="34"/>
      <c r="EG47" s="34"/>
      <c r="EH47" s="34"/>
      <c r="EI47" s="34"/>
      <c r="EJ47" s="34"/>
      <c r="EK47" s="34"/>
      <c r="EL47" s="34"/>
      <c r="EM47" s="34"/>
    </row>
    <row r="48" spans="1:143" ht="15.75" thickBot="1" x14ac:dyDescent="0.3">
      <c r="A48" s="5" t="s">
        <v>10</v>
      </c>
      <c r="B48" s="6"/>
      <c r="C48" s="6"/>
      <c r="D48" s="6"/>
      <c r="E48" s="6"/>
      <c r="F48" s="57" t="s">
        <v>11</v>
      </c>
      <c r="G48" s="388">
        <f>SUM(G28:H47)</f>
        <v>0</v>
      </c>
      <c r="H48" s="389"/>
      <c r="I48" s="102"/>
      <c r="J48" s="102"/>
      <c r="K48" s="102"/>
      <c r="L48" s="388">
        <f>SUM(L28:M47)</f>
        <v>0</v>
      </c>
      <c r="M48" s="389"/>
      <c r="N48" s="102"/>
      <c r="O48" s="102"/>
      <c r="P48" s="102"/>
      <c r="Q48" s="388">
        <f>SUM(Q28:R47)</f>
        <v>0</v>
      </c>
      <c r="R48" s="389"/>
      <c r="S48" s="102"/>
      <c r="T48" s="102"/>
      <c r="U48" s="102"/>
      <c r="V48" s="388">
        <f>SUM(V28:W47)</f>
        <v>0</v>
      </c>
      <c r="W48" s="389"/>
      <c r="X48" s="102"/>
      <c r="Y48" s="102"/>
      <c r="Z48" s="102"/>
      <c r="AA48" s="388">
        <f t="shared" ref="AA48" si="46">SUM(AA28:AB47)</f>
        <v>0</v>
      </c>
      <c r="AB48" s="389"/>
      <c r="AC48" s="102"/>
      <c r="AD48" s="102"/>
      <c r="AE48" s="102"/>
      <c r="AF48" s="7">
        <f>SUM(AF28:AF47)</f>
        <v>0</v>
      </c>
      <c r="AG48" s="77" t="s">
        <v>12</v>
      </c>
      <c r="AH48" s="34"/>
      <c r="AI48" s="34"/>
      <c r="AJ48" s="34"/>
      <c r="AK48" s="34"/>
      <c r="AL48" s="34"/>
      <c r="AM48" s="34"/>
      <c r="AN48" s="34"/>
      <c r="AO48" s="34"/>
      <c r="AP48" s="34"/>
      <c r="AQ48" s="34"/>
      <c r="AR48" s="34"/>
      <c r="AS48" s="34"/>
      <c r="AT48" s="34"/>
      <c r="AU48" s="34"/>
      <c r="AV48" s="34"/>
      <c r="AW48" s="34"/>
      <c r="AX48" s="34"/>
      <c r="AY48" s="34"/>
      <c r="AZ48" s="34"/>
      <c r="BA48" s="34"/>
      <c r="BB48" s="34"/>
      <c r="BC48" s="34"/>
      <c r="BD48" s="34"/>
      <c r="BE48" s="34"/>
      <c r="BF48" s="34"/>
      <c r="BG48" s="34"/>
      <c r="BH48" s="34"/>
      <c r="BI48" s="34"/>
      <c r="BJ48" s="34"/>
      <c r="BK48" s="34"/>
      <c r="BL48" s="34"/>
      <c r="BM48" s="34"/>
      <c r="BN48" s="34"/>
      <c r="BO48" s="34"/>
      <c r="BP48" s="34"/>
      <c r="BQ48" s="34"/>
      <c r="BR48" s="34"/>
      <c r="BS48" s="34"/>
      <c r="BT48" s="34"/>
      <c r="BU48" s="34"/>
      <c r="BV48" s="34"/>
      <c r="BW48" s="34"/>
      <c r="BX48" s="34"/>
      <c r="BY48" s="34"/>
      <c r="BZ48" s="34"/>
      <c r="CA48" s="34"/>
      <c r="CB48" s="34"/>
      <c r="CC48" s="34"/>
      <c r="CD48" s="34"/>
      <c r="CE48" s="34"/>
      <c r="CF48" s="34"/>
      <c r="CG48" s="34"/>
      <c r="CH48" s="34"/>
      <c r="CI48" s="34"/>
      <c r="CJ48" s="34"/>
      <c r="CK48" s="34"/>
      <c r="CL48" s="34"/>
      <c r="CM48" s="34"/>
      <c r="CN48" s="34"/>
      <c r="CO48" s="34"/>
      <c r="CP48" s="34"/>
      <c r="CQ48" s="34"/>
      <c r="CR48" s="34"/>
      <c r="CS48" s="34"/>
      <c r="CT48" s="34"/>
      <c r="CU48" s="34"/>
      <c r="CV48" s="34"/>
      <c r="CW48" s="34"/>
      <c r="CX48" s="34"/>
      <c r="CY48" s="34"/>
      <c r="CZ48" s="34"/>
      <c r="DA48" s="34"/>
      <c r="DB48" s="34"/>
      <c r="DC48" s="34"/>
      <c r="DD48" s="34"/>
      <c r="DE48" s="34"/>
      <c r="DF48" s="34"/>
      <c r="DG48" s="34"/>
      <c r="DH48" s="34"/>
      <c r="DI48" s="34"/>
      <c r="DJ48" s="34"/>
      <c r="DK48" s="34"/>
      <c r="DL48" s="34"/>
      <c r="DM48" s="34"/>
      <c r="DN48" s="34"/>
      <c r="DO48" s="34"/>
      <c r="DP48" s="34"/>
      <c r="DQ48" s="34"/>
      <c r="DR48" s="34"/>
      <c r="DS48" s="34"/>
      <c r="DT48" s="34"/>
      <c r="DU48" s="34"/>
      <c r="DV48" s="34"/>
      <c r="DW48" s="34"/>
      <c r="DX48" s="34"/>
      <c r="DY48" s="34"/>
      <c r="DZ48" s="34"/>
      <c r="EA48" s="34"/>
      <c r="EB48" s="34"/>
      <c r="EC48" s="34"/>
      <c r="ED48" s="34"/>
      <c r="EE48" s="34"/>
      <c r="EF48" s="34"/>
      <c r="EG48" s="34"/>
      <c r="EH48" s="34"/>
      <c r="EI48" s="34"/>
      <c r="EJ48" s="34"/>
      <c r="EK48" s="34"/>
      <c r="EL48" s="34"/>
      <c r="EM48" s="34"/>
    </row>
    <row r="49" spans="1:143" s="52" customFormat="1" ht="6.75" customHeight="1" thickTop="1" x14ac:dyDescent="0.25">
      <c r="A49" s="51"/>
      <c r="G49" s="53"/>
      <c r="H49" s="53"/>
      <c r="I49" s="99"/>
      <c r="J49" s="99"/>
      <c r="K49" s="99"/>
      <c r="L49" s="53"/>
      <c r="M49" s="53"/>
      <c r="N49" s="99"/>
      <c r="O49" s="99"/>
      <c r="P49" s="99"/>
      <c r="Q49" s="53"/>
      <c r="R49" s="53"/>
      <c r="S49" s="99"/>
      <c r="T49" s="99"/>
      <c r="U49" s="99"/>
      <c r="V49" s="53"/>
      <c r="W49" s="53"/>
      <c r="X49" s="99"/>
      <c r="Y49" s="99"/>
      <c r="Z49" s="99"/>
      <c r="AA49" s="53"/>
      <c r="AB49" s="53"/>
      <c r="AC49" s="99"/>
      <c r="AD49" s="99"/>
      <c r="AE49" s="99"/>
      <c r="AF49" s="54"/>
      <c r="AH49" s="55"/>
      <c r="AI49" s="55"/>
      <c r="AJ49" s="55"/>
      <c r="AK49" s="55"/>
      <c r="AL49" s="55"/>
      <c r="AM49" s="55"/>
      <c r="AN49" s="55"/>
      <c r="AO49" s="55"/>
      <c r="AP49" s="55"/>
      <c r="AQ49" s="55"/>
      <c r="AR49" s="55"/>
      <c r="AS49" s="55"/>
      <c r="AT49" s="55"/>
      <c r="AU49" s="55"/>
      <c r="AV49" s="55"/>
      <c r="AW49" s="55"/>
      <c r="AX49" s="55"/>
      <c r="AY49" s="55"/>
      <c r="AZ49" s="55"/>
      <c r="BA49" s="55"/>
      <c r="BB49" s="55"/>
      <c r="BC49" s="55"/>
      <c r="BD49" s="55"/>
      <c r="BE49" s="55"/>
      <c r="BF49" s="55"/>
      <c r="BG49" s="55"/>
      <c r="BH49" s="55"/>
      <c r="BI49" s="55"/>
      <c r="BJ49" s="55"/>
      <c r="BK49" s="55"/>
      <c r="BL49" s="55"/>
      <c r="BM49" s="55"/>
      <c r="BN49" s="55"/>
      <c r="BO49" s="55"/>
      <c r="BP49" s="55"/>
      <c r="BQ49" s="55"/>
      <c r="BR49" s="55"/>
      <c r="BS49" s="55"/>
      <c r="BT49" s="55"/>
      <c r="BU49" s="55"/>
      <c r="BV49" s="55"/>
      <c r="BW49" s="55"/>
      <c r="BX49" s="55"/>
      <c r="BY49" s="55"/>
      <c r="BZ49" s="55"/>
      <c r="CA49" s="55"/>
      <c r="CB49" s="55"/>
      <c r="CC49" s="55"/>
      <c r="CD49" s="55"/>
      <c r="CE49" s="55"/>
      <c r="CF49" s="55"/>
      <c r="CG49" s="55"/>
      <c r="CH49" s="55"/>
      <c r="CI49" s="55"/>
      <c r="CJ49" s="55"/>
      <c r="CK49" s="55"/>
      <c r="CL49" s="55"/>
      <c r="CM49" s="55"/>
      <c r="CN49" s="55"/>
      <c r="CO49" s="55"/>
      <c r="CP49" s="55"/>
      <c r="CQ49" s="55"/>
      <c r="CR49" s="55"/>
      <c r="CS49" s="55"/>
      <c r="CT49" s="55"/>
      <c r="CU49" s="55"/>
      <c r="CV49" s="55"/>
      <c r="CW49" s="55"/>
      <c r="CX49" s="55"/>
      <c r="CY49" s="55"/>
      <c r="CZ49" s="55"/>
      <c r="DA49" s="55"/>
      <c r="DB49" s="55"/>
      <c r="DC49" s="55"/>
      <c r="DD49" s="55"/>
      <c r="DE49" s="55"/>
      <c r="DF49" s="55"/>
      <c r="DG49" s="55"/>
      <c r="DH49" s="55"/>
      <c r="DI49" s="55"/>
      <c r="DJ49" s="55"/>
      <c r="DK49" s="55"/>
      <c r="DL49" s="55"/>
      <c r="DM49" s="55"/>
      <c r="DN49" s="55"/>
      <c r="DO49" s="55"/>
      <c r="DP49" s="55"/>
      <c r="DQ49" s="55"/>
      <c r="DR49" s="55"/>
      <c r="DS49" s="55"/>
      <c r="DT49" s="55"/>
      <c r="DU49" s="55"/>
      <c r="DV49" s="55"/>
      <c r="DW49" s="55"/>
      <c r="DX49" s="55"/>
      <c r="DY49" s="55"/>
      <c r="DZ49" s="55"/>
      <c r="EA49" s="55"/>
      <c r="EB49" s="55"/>
      <c r="EC49" s="55"/>
      <c r="ED49" s="55"/>
      <c r="EE49" s="55"/>
      <c r="EF49" s="55"/>
      <c r="EG49" s="55"/>
      <c r="EH49" s="55"/>
      <c r="EI49" s="55"/>
      <c r="EJ49" s="55"/>
      <c r="EK49" s="55"/>
      <c r="EL49" s="55"/>
      <c r="EM49" s="55"/>
    </row>
    <row r="50" spans="1:143" s="58" customFormat="1" ht="15.75" x14ac:dyDescent="0.25">
      <c r="A50" s="382" t="s">
        <v>157</v>
      </c>
      <c r="B50" s="383"/>
      <c r="C50" s="383"/>
      <c r="D50" s="383"/>
      <c r="E50" s="383"/>
      <c r="F50" s="384"/>
      <c r="G50" s="334" t="s">
        <v>0</v>
      </c>
      <c r="H50" s="335"/>
      <c r="I50" s="100"/>
      <c r="J50" s="100"/>
      <c r="K50" s="100"/>
      <c r="L50" s="334" t="s">
        <v>1</v>
      </c>
      <c r="M50" s="335"/>
      <c r="N50" s="100"/>
      <c r="O50" s="100"/>
      <c r="P50" s="100"/>
      <c r="Q50" s="334" t="s">
        <v>2</v>
      </c>
      <c r="R50" s="335"/>
      <c r="S50" s="100"/>
      <c r="T50" s="100"/>
      <c r="U50" s="100"/>
      <c r="V50" s="334" t="s">
        <v>3</v>
      </c>
      <c r="W50" s="335"/>
      <c r="X50" s="100"/>
      <c r="Y50" s="100"/>
      <c r="Z50" s="100"/>
      <c r="AA50" s="334" t="s">
        <v>4</v>
      </c>
      <c r="AB50" s="335"/>
      <c r="AC50" s="100"/>
      <c r="AD50" s="100"/>
      <c r="AE50" s="100"/>
      <c r="AF50" s="92" t="s">
        <v>5</v>
      </c>
      <c r="AG50" s="241" t="s">
        <v>189</v>
      </c>
      <c r="AH50" s="34"/>
      <c r="AI50" s="34"/>
      <c r="AJ50" s="34"/>
      <c r="AK50" s="34"/>
      <c r="AL50" s="34"/>
      <c r="AM50" s="34"/>
      <c r="AN50" s="34"/>
      <c r="AO50" s="34"/>
      <c r="AP50" s="34"/>
      <c r="AQ50" s="34"/>
      <c r="AR50" s="34"/>
      <c r="AS50" s="34"/>
      <c r="AT50" s="34"/>
      <c r="AU50" s="34"/>
      <c r="AV50" s="34"/>
      <c r="AW50" s="34"/>
      <c r="AX50" s="34"/>
      <c r="AY50" s="34"/>
      <c r="AZ50" s="34"/>
      <c r="BA50" s="34"/>
      <c r="BB50" s="34"/>
      <c r="BC50" s="34"/>
      <c r="BD50" s="34"/>
      <c r="BE50" s="34"/>
      <c r="BF50" s="34"/>
      <c r="BG50" s="34"/>
      <c r="BH50" s="34"/>
      <c r="BI50" s="34"/>
      <c r="BJ50" s="34"/>
      <c r="BK50" s="34"/>
      <c r="BL50" s="34"/>
      <c r="BM50" s="34"/>
      <c r="BN50" s="34"/>
      <c r="BO50" s="34"/>
      <c r="BP50" s="34"/>
      <c r="BQ50" s="34"/>
      <c r="BR50" s="34"/>
      <c r="BS50" s="34"/>
      <c r="BT50" s="34"/>
      <c r="BU50" s="34"/>
      <c r="BV50" s="34"/>
      <c r="BW50" s="34"/>
      <c r="BX50" s="34"/>
      <c r="BY50" s="34"/>
      <c r="BZ50" s="34"/>
      <c r="CA50" s="34"/>
      <c r="CB50" s="34"/>
      <c r="CC50" s="34"/>
      <c r="CD50" s="34"/>
      <c r="CE50" s="34"/>
      <c r="CF50" s="34"/>
      <c r="CG50" s="34"/>
      <c r="CH50" s="34"/>
      <c r="CI50" s="34"/>
      <c r="CJ50" s="34"/>
      <c r="CK50" s="34"/>
      <c r="CL50" s="34"/>
      <c r="CM50" s="34"/>
      <c r="CN50" s="34"/>
      <c r="CO50" s="34"/>
      <c r="CP50" s="34"/>
      <c r="CQ50" s="34"/>
      <c r="CR50" s="34"/>
      <c r="CS50" s="34"/>
      <c r="CT50" s="34"/>
      <c r="CU50" s="34"/>
      <c r="CV50" s="34"/>
      <c r="CW50" s="34"/>
      <c r="CX50" s="34"/>
      <c r="CY50" s="34"/>
      <c r="CZ50" s="34"/>
      <c r="DA50" s="34"/>
      <c r="DB50" s="34"/>
      <c r="DC50" s="34"/>
      <c r="DD50" s="34"/>
      <c r="DE50" s="34"/>
      <c r="DF50" s="34"/>
      <c r="DG50" s="34"/>
      <c r="DH50" s="34"/>
      <c r="DI50" s="34"/>
      <c r="DJ50" s="34"/>
      <c r="DK50" s="34"/>
      <c r="DL50" s="34"/>
      <c r="DM50" s="34"/>
      <c r="DN50" s="34"/>
      <c r="DO50" s="34"/>
      <c r="DP50" s="34"/>
      <c r="DQ50" s="34"/>
      <c r="DR50" s="34"/>
      <c r="DS50" s="34"/>
      <c r="DT50" s="34"/>
      <c r="DU50" s="34"/>
      <c r="DV50" s="34"/>
      <c r="DW50" s="34"/>
      <c r="DX50" s="34"/>
      <c r="DY50" s="34"/>
      <c r="DZ50" s="34"/>
      <c r="EA50" s="34"/>
      <c r="EB50" s="34"/>
      <c r="EC50" s="34"/>
      <c r="ED50" s="34"/>
      <c r="EE50" s="34"/>
      <c r="EF50" s="34"/>
      <c r="EG50" s="34"/>
      <c r="EH50" s="34"/>
      <c r="EI50" s="34"/>
      <c r="EJ50" s="34"/>
      <c r="EK50" s="34"/>
      <c r="EL50" s="34"/>
      <c r="EM50" s="34"/>
    </row>
    <row r="51" spans="1:143" x14ac:dyDescent="0.25">
      <c r="A51" s="347" t="s">
        <v>23</v>
      </c>
      <c r="B51" s="348"/>
      <c r="C51" s="348"/>
      <c r="D51" s="348"/>
      <c r="E51" s="348"/>
      <c r="F51" s="349"/>
      <c r="G51" s="345">
        <f>'Sub-award1'!G13</f>
        <v>0</v>
      </c>
      <c r="H51" s="346"/>
      <c r="I51" s="101"/>
      <c r="J51" s="101"/>
      <c r="K51" s="101"/>
      <c r="L51" s="345">
        <f>'Sub-award1'!I13</f>
        <v>0</v>
      </c>
      <c r="M51" s="346"/>
      <c r="N51" s="101"/>
      <c r="O51" s="101"/>
      <c r="P51" s="101"/>
      <c r="Q51" s="345">
        <f>'Sub-award1'!K13</f>
        <v>0</v>
      </c>
      <c r="R51" s="346"/>
      <c r="S51" s="101"/>
      <c r="T51" s="101"/>
      <c r="U51" s="101"/>
      <c r="V51" s="345">
        <f>'Sub-award1'!M13</f>
        <v>0</v>
      </c>
      <c r="W51" s="346"/>
      <c r="X51" s="101"/>
      <c r="Y51" s="101"/>
      <c r="Z51" s="101"/>
      <c r="AA51" s="345">
        <f>'Sub-award1'!O13</f>
        <v>0</v>
      </c>
      <c r="AB51" s="346"/>
      <c r="AC51" s="101"/>
      <c r="AD51" s="101"/>
      <c r="AE51" s="101"/>
      <c r="AF51" s="20">
        <f>SUM(G51+L51+Q51+V51+AA51)</f>
        <v>0</v>
      </c>
      <c r="AG51" s="74"/>
      <c r="AH51" s="34"/>
      <c r="AI51" s="34"/>
      <c r="AJ51" s="34"/>
      <c r="AK51" s="34"/>
      <c r="AL51" s="34"/>
      <c r="AM51" s="34"/>
      <c r="AN51" s="34"/>
      <c r="AO51" s="34"/>
      <c r="AP51" s="34"/>
      <c r="AQ51" s="34"/>
      <c r="AR51" s="34"/>
      <c r="AS51" s="34"/>
      <c r="AT51" s="34"/>
      <c r="AU51" s="34"/>
      <c r="AV51" s="34"/>
      <c r="AW51" s="34"/>
      <c r="AX51" s="34"/>
      <c r="AY51" s="34"/>
      <c r="AZ51" s="34"/>
      <c r="BA51" s="34"/>
      <c r="BB51" s="34"/>
      <c r="BC51" s="34"/>
      <c r="BD51" s="34"/>
      <c r="BE51" s="34"/>
      <c r="BF51" s="34"/>
      <c r="BG51" s="34"/>
      <c r="BH51" s="34"/>
      <c r="BI51" s="34"/>
      <c r="BJ51" s="34"/>
      <c r="BK51" s="34"/>
      <c r="BL51" s="34"/>
      <c r="BM51" s="34"/>
      <c r="BN51" s="34"/>
      <c r="BO51" s="34"/>
      <c r="BP51" s="34"/>
      <c r="BQ51" s="34"/>
      <c r="BR51" s="34"/>
      <c r="BS51" s="34"/>
      <c r="BT51" s="34"/>
      <c r="BU51" s="34"/>
      <c r="BV51" s="34"/>
      <c r="BW51" s="34"/>
      <c r="BX51" s="34"/>
      <c r="BY51" s="34"/>
      <c r="BZ51" s="34"/>
      <c r="CA51" s="34"/>
      <c r="CB51" s="34"/>
      <c r="CC51" s="34"/>
      <c r="CD51" s="34"/>
      <c r="CE51" s="34"/>
      <c r="CF51" s="34"/>
      <c r="CG51" s="34"/>
      <c r="CH51" s="34"/>
      <c r="CI51" s="34"/>
      <c r="CJ51" s="34"/>
      <c r="CK51" s="34"/>
      <c r="CL51" s="34"/>
      <c r="CM51" s="34"/>
      <c r="CN51" s="34"/>
      <c r="CO51" s="34"/>
      <c r="CP51" s="34"/>
      <c r="CQ51" s="34"/>
      <c r="CR51" s="34"/>
      <c r="CS51" s="34"/>
      <c r="CT51" s="34"/>
      <c r="CU51" s="34"/>
      <c r="CV51" s="34"/>
      <c r="CW51" s="34"/>
      <c r="CX51" s="34"/>
      <c r="CY51" s="34"/>
      <c r="CZ51" s="34"/>
      <c r="DA51" s="34"/>
      <c r="DB51" s="34"/>
      <c r="DC51" s="34"/>
      <c r="DD51" s="34"/>
      <c r="DE51" s="34"/>
      <c r="DF51" s="34"/>
      <c r="DG51" s="34"/>
      <c r="DH51" s="34"/>
      <c r="DI51" s="34"/>
      <c r="DJ51" s="34"/>
      <c r="DK51" s="34"/>
      <c r="DL51" s="34"/>
      <c r="DM51" s="34"/>
      <c r="DN51" s="34"/>
      <c r="DO51" s="34"/>
      <c r="DP51" s="34"/>
      <c r="DQ51" s="34"/>
      <c r="DR51" s="34"/>
      <c r="DS51" s="34"/>
      <c r="DT51" s="34"/>
      <c r="DU51" s="34"/>
      <c r="DV51" s="34"/>
      <c r="DW51" s="34"/>
      <c r="DX51" s="34"/>
      <c r="DY51" s="34"/>
      <c r="DZ51" s="34"/>
      <c r="EA51" s="34"/>
      <c r="EB51" s="34"/>
      <c r="EC51" s="34"/>
      <c r="ED51" s="34"/>
      <c r="EE51" s="34"/>
      <c r="EF51" s="34"/>
      <c r="EG51" s="34"/>
      <c r="EH51" s="34"/>
      <c r="EI51" s="34"/>
      <c r="EJ51" s="34"/>
      <c r="EK51" s="34"/>
      <c r="EL51" s="34"/>
      <c r="EM51" s="34"/>
    </row>
    <row r="52" spans="1:143" x14ac:dyDescent="0.25">
      <c r="A52" s="347" t="s">
        <v>25</v>
      </c>
      <c r="B52" s="348"/>
      <c r="C52" s="348"/>
      <c r="D52" s="348"/>
      <c r="E52" s="348"/>
      <c r="F52" s="349"/>
      <c r="G52" s="345">
        <f>'Sub-award1'!G19+'Sub-award1'!G32</f>
        <v>0</v>
      </c>
      <c r="H52" s="346"/>
      <c r="I52" s="101"/>
      <c r="J52" s="101"/>
      <c r="K52" s="101"/>
      <c r="L52" s="345">
        <f>'Sub-award1'!I19+'Sub-award1'!I32</f>
        <v>0</v>
      </c>
      <c r="M52" s="346"/>
      <c r="N52" s="101"/>
      <c r="O52" s="101"/>
      <c r="P52" s="101"/>
      <c r="Q52" s="345">
        <f>'Sub-award1'!K19+'Sub-award1'!K32</f>
        <v>0</v>
      </c>
      <c r="R52" s="346"/>
      <c r="S52" s="101"/>
      <c r="T52" s="101"/>
      <c r="U52" s="101"/>
      <c r="V52" s="345">
        <f>'Sub-award1'!M19+'Sub-award1'!M32</f>
        <v>0</v>
      </c>
      <c r="W52" s="346"/>
      <c r="X52" s="101"/>
      <c r="Y52" s="101"/>
      <c r="Z52" s="101"/>
      <c r="AA52" s="345">
        <f>'Sub-award1'!O19+'Sub-award1'!O32</f>
        <v>0</v>
      </c>
      <c r="AB52" s="346"/>
      <c r="AC52" s="101"/>
      <c r="AD52" s="101"/>
      <c r="AE52" s="101"/>
      <c r="AF52" s="20">
        <f>SUM(G52+L52+Q52+V52+AA52)</f>
        <v>0</v>
      </c>
      <c r="AG52" s="74"/>
      <c r="AH52" s="34"/>
      <c r="AI52" s="34"/>
      <c r="AJ52" s="34"/>
      <c r="AK52" s="34"/>
      <c r="AL52" s="34"/>
      <c r="AM52" s="34"/>
      <c r="AN52" s="34"/>
      <c r="AO52" s="34"/>
      <c r="AP52" s="34"/>
      <c r="AQ52" s="34"/>
      <c r="AR52" s="34"/>
      <c r="AS52" s="34"/>
      <c r="AT52" s="34"/>
      <c r="AU52" s="34"/>
      <c r="AV52" s="34"/>
      <c r="AW52" s="34"/>
      <c r="AX52" s="34"/>
      <c r="AY52" s="34"/>
      <c r="AZ52" s="34"/>
      <c r="BA52" s="34"/>
      <c r="BB52" s="34"/>
      <c r="BC52" s="34"/>
      <c r="BD52" s="34"/>
      <c r="BE52" s="34"/>
      <c r="BF52" s="34"/>
      <c r="BG52" s="34"/>
      <c r="BH52" s="34"/>
      <c r="BI52" s="34"/>
      <c r="BJ52" s="34"/>
      <c r="BK52" s="34"/>
      <c r="BL52" s="34"/>
      <c r="BM52" s="34"/>
      <c r="BN52" s="34"/>
      <c r="BO52" s="34"/>
      <c r="BP52" s="34"/>
      <c r="BQ52" s="34"/>
      <c r="BR52" s="34"/>
      <c r="BS52" s="34"/>
      <c r="BT52" s="34"/>
      <c r="BU52" s="34"/>
      <c r="BV52" s="34"/>
      <c r="BW52" s="34"/>
      <c r="BX52" s="34"/>
      <c r="BY52" s="34"/>
      <c r="BZ52" s="34"/>
      <c r="CA52" s="34"/>
      <c r="CB52" s="34"/>
      <c r="CC52" s="34"/>
      <c r="CD52" s="34"/>
      <c r="CE52" s="34"/>
      <c r="CF52" s="34"/>
      <c r="CG52" s="34"/>
      <c r="CH52" s="34"/>
      <c r="CI52" s="34"/>
      <c r="CJ52" s="34"/>
      <c r="CK52" s="34"/>
      <c r="CL52" s="34"/>
      <c r="CM52" s="34"/>
      <c r="CN52" s="34"/>
      <c r="CO52" s="34"/>
      <c r="CP52" s="34"/>
      <c r="CQ52" s="34"/>
      <c r="CR52" s="34"/>
      <c r="CS52" s="34"/>
      <c r="CT52" s="34"/>
      <c r="CU52" s="34"/>
      <c r="CV52" s="34"/>
      <c r="CW52" s="34"/>
      <c r="CX52" s="34"/>
      <c r="CY52" s="34"/>
      <c r="CZ52" s="34"/>
      <c r="DA52" s="34"/>
      <c r="DB52" s="34"/>
      <c r="DC52" s="34"/>
      <c r="DD52" s="34"/>
      <c r="DE52" s="34"/>
      <c r="DF52" s="34"/>
      <c r="DG52" s="34"/>
      <c r="DH52" s="34"/>
      <c r="DI52" s="34"/>
      <c r="DJ52" s="34"/>
      <c r="DK52" s="34"/>
      <c r="DL52" s="34"/>
      <c r="DM52" s="34"/>
      <c r="DN52" s="34"/>
      <c r="DO52" s="34"/>
      <c r="DP52" s="34"/>
      <c r="DQ52" s="34"/>
      <c r="DR52" s="34"/>
      <c r="DS52" s="34"/>
      <c r="DT52" s="34"/>
      <c r="DU52" s="34"/>
      <c r="DV52" s="34"/>
      <c r="DW52" s="34"/>
      <c r="DX52" s="34"/>
      <c r="DY52" s="34"/>
      <c r="DZ52" s="34"/>
      <c r="EA52" s="34"/>
      <c r="EB52" s="34"/>
      <c r="EC52" s="34"/>
      <c r="ED52" s="34"/>
      <c r="EE52" s="34"/>
      <c r="EF52" s="34"/>
      <c r="EG52" s="34"/>
      <c r="EH52" s="34"/>
      <c r="EI52" s="34"/>
      <c r="EJ52" s="34"/>
      <c r="EK52" s="34"/>
      <c r="EL52" s="34"/>
      <c r="EM52" s="34"/>
    </row>
    <row r="53" spans="1:143" s="61" customFormat="1" ht="15" customHeight="1" x14ac:dyDescent="0.25">
      <c r="A53" s="347" t="s">
        <v>30</v>
      </c>
      <c r="B53" s="348"/>
      <c r="C53" s="348"/>
      <c r="D53" s="348"/>
      <c r="E53" s="348"/>
      <c r="F53" s="349"/>
      <c r="G53" s="350">
        <f>'Sub-award1'!G37</f>
        <v>0</v>
      </c>
      <c r="H53" s="351"/>
      <c r="I53" s="103"/>
      <c r="J53" s="103"/>
      <c r="K53" s="103"/>
      <c r="L53" s="350">
        <f>'Sub-award1'!I37</f>
        <v>0</v>
      </c>
      <c r="M53" s="351"/>
      <c r="N53" s="103"/>
      <c r="O53" s="103"/>
      <c r="P53" s="103"/>
      <c r="Q53" s="350">
        <f>'Sub-award1'!K37</f>
        <v>0</v>
      </c>
      <c r="R53" s="351"/>
      <c r="S53" s="103"/>
      <c r="T53" s="103"/>
      <c r="U53" s="103"/>
      <c r="V53" s="350">
        <f>'Sub-award1'!M37</f>
        <v>0</v>
      </c>
      <c r="W53" s="351"/>
      <c r="X53" s="103"/>
      <c r="Y53" s="103"/>
      <c r="Z53" s="103"/>
      <c r="AA53" s="350">
        <f>'Sub-award1'!O37</f>
        <v>0</v>
      </c>
      <c r="AB53" s="351"/>
      <c r="AC53" s="103"/>
      <c r="AD53" s="103"/>
      <c r="AE53" s="103"/>
      <c r="AF53" s="59">
        <f>SUM(G53+L53+Q53+V53+AA53)</f>
        <v>0</v>
      </c>
      <c r="AG53" s="79"/>
      <c r="AH53" s="60"/>
      <c r="AI53" s="60"/>
      <c r="AJ53" s="60"/>
      <c r="AK53" s="60"/>
      <c r="AL53" s="60"/>
      <c r="AM53" s="60"/>
      <c r="AN53" s="60"/>
      <c r="AO53" s="60"/>
      <c r="AP53" s="60"/>
      <c r="AQ53" s="60"/>
      <c r="AR53" s="60"/>
      <c r="AS53" s="60"/>
      <c r="AT53" s="60"/>
      <c r="AU53" s="60"/>
      <c r="AV53" s="60"/>
      <c r="AW53" s="60"/>
      <c r="AX53" s="60"/>
      <c r="AY53" s="60"/>
      <c r="AZ53" s="60"/>
      <c r="BA53" s="60"/>
      <c r="BB53" s="60"/>
      <c r="BC53" s="60"/>
      <c r="BD53" s="60"/>
      <c r="BE53" s="60"/>
      <c r="BF53" s="60"/>
      <c r="BG53" s="60"/>
      <c r="BH53" s="60"/>
      <c r="BI53" s="60"/>
      <c r="BJ53" s="60"/>
      <c r="BK53" s="60"/>
      <c r="BL53" s="60"/>
      <c r="BM53" s="60"/>
      <c r="BN53" s="60"/>
      <c r="BO53" s="60"/>
      <c r="BP53" s="60"/>
      <c r="BQ53" s="60"/>
      <c r="BR53" s="60"/>
      <c r="BS53" s="60"/>
      <c r="BT53" s="60"/>
      <c r="BU53" s="60"/>
      <c r="BV53" s="60"/>
      <c r="BW53" s="60"/>
      <c r="BX53" s="60"/>
      <c r="BY53" s="60"/>
      <c r="BZ53" s="60"/>
      <c r="CA53" s="60"/>
      <c r="CB53" s="60"/>
      <c r="CC53" s="60"/>
      <c r="CD53" s="60"/>
      <c r="CE53" s="60"/>
      <c r="CF53" s="60"/>
      <c r="CG53" s="60"/>
      <c r="CH53" s="60"/>
      <c r="CI53" s="60"/>
      <c r="CJ53" s="60"/>
      <c r="CK53" s="60"/>
      <c r="CL53" s="60"/>
      <c r="CM53" s="60"/>
      <c r="CN53" s="60"/>
      <c r="CO53" s="60"/>
      <c r="CP53" s="60"/>
      <c r="CQ53" s="60"/>
      <c r="CR53" s="60"/>
      <c r="CS53" s="60"/>
      <c r="CT53" s="60"/>
      <c r="CU53" s="60"/>
      <c r="CV53" s="60"/>
      <c r="CW53" s="60"/>
      <c r="CX53" s="60"/>
      <c r="CY53" s="60"/>
      <c r="CZ53" s="60"/>
      <c r="DA53" s="60"/>
      <c r="DB53" s="60"/>
      <c r="DC53" s="60"/>
      <c r="DD53" s="60"/>
      <c r="DE53" s="60"/>
      <c r="DF53" s="60"/>
      <c r="DG53" s="60"/>
      <c r="DH53" s="60"/>
      <c r="DI53" s="60"/>
      <c r="DJ53" s="60"/>
      <c r="DK53" s="60"/>
      <c r="DL53" s="60"/>
      <c r="DM53" s="60"/>
      <c r="DN53" s="60"/>
      <c r="DO53" s="60"/>
      <c r="DP53" s="60"/>
      <c r="DQ53" s="60"/>
      <c r="DR53" s="60"/>
      <c r="DS53" s="60"/>
      <c r="DT53" s="60"/>
      <c r="DU53" s="60"/>
      <c r="DV53" s="60"/>
      <c r="DW53" s="60"/>
      <c r="DX53" s="60"/>
      <c r="DY53" s="60"/>
      <c r="DZ53" s="60"/>
      <c r="EA53" s="60"/>
      <c r="EB53" s="60"/>
      <c r="EC53" s="60"/>
      <c r="ED53" s="60"/>
      <c r="EE53" s="60"/>
      <c r="EF53" s="60"/>
      <c r="EG53" s="60"/>
      <c r="EH53" s="60"/>
      <c r="EI53" s="60"/>
      <c r="EJ53" s="60"/>
      <c r="EK53" s="60"/>
      <c r="EL53" s="60"/>
      <c r="EM53" s="60"/>
    </row>
    <row r="54" spans="1:143" s="58" customFormat="1" ht="15.75" thickBot="1" x14ac:dyDescent="0.3">
      <c r="A54" s="385" t="s">
        <v>24</v>
      </c>
      <c r="B54" s="386"/>
      <c r="C54" s="386"/>
      <c r="D54" s="386"/>
      <c r="E54" s="386"/>
      <c r="F54" s="387"/>
      <c r="G54" s="332">
        <f>SUM(G51:H53)</f>
        <v>0</v>
      </c>
      <c r="H54" s="333"/>
      <c r="I54" s="102"/>
      <c r="J54" s="102"/>
      <c r="K54" s="102"/>
      <c r="L54" s="332">
        <f>SUM(L51:M53)</f>
        <v>0</v>
      </c>
      <c r="M54" s="333"/>
      <c r="N54" s="102"/>
      <c r="O54" s="102"/>
      <c r="P54" s="102"/>
      <c r="Q54" s="332">
        <f>SUM(Q51:R53)</f>
        <v>0</v>
      </c>
      <c r="R54" s="333"/>
      <c r="S54" s="102"/>
      <c r="T54" s="102"/>
      <c r="U54" s="102"/>
      <c r="V54" s="332">
        <f>SUM(V51:W53)</f>
        <v>0</v>
      </c>
      <c r="W54" s="333"/>
      <c r="X54" s="102"/>
      <c r="Y54" s="102"/>
      <c r="Z54" s="102"/>
      <c r="AA54" s="332">
        <f>SUM(AA51:AB53)</f>
        <v>0</v>
      </c>
      <c r="AB54" s="333"/>
      <c r="AC54" s="102"/>
      <c r="AD54" s="102"/>
      <c r="AE54" s="113"/>
      <c r="AF54" s="19">
        <f>SUM(AF51:AF53)</f>
        <v>0</v>
      </c>
      <c r="AG54" s="78" t="s">
        <v>24</v>
      </c>
      <c r="AH54" s="34"/>
      <c r="AI54" s="34"/>
      <c r="AJ54" s="34"/>
      <c r="AK54" s="34"/>
      <c r="AL54" s="34"/>
      <c r="AM54" s="34"/>
      <c r="AN54" s="34"/>
      <c r="AO54" s="34"/>
      <c r="AP54" s="34"/>
      <c r="AQ54" s="34"/>
      <c r="AR54" s="34"/>
      <c r="AS54" s="34"/>
      <c r="AT54" s="34"/>
      <c r="AU54" s="34"/>
      <c r="AV54" s="34"/>
      <c r="AW54" s="34"/>
      <c r="AX54" s="34"/>
      <c r="AY54" s="34"/>
      <c r="AZ54" s="34"/>
      <c r="BA54" s="34"/>
      <c r="BB54" s="34"/>
      <c r="BC54" s="34"/>
      <c r="BD54" s="34"/>
      <c r="BE54" s="34"/>
      <c r="BF54" s="34"/>
      <c r="BG54" s="34"/>
      <c r="BH54" s="34"/>
      <c r="BI54" s="34"/>
      <c r="BJ54" s="34"/>
      <c r="BK54" s="34"/>
      <c r="BL54" s="34"/>
      <c r="BM54" s="34"/>
      <c r="BN54" s="34"/>
      <c r="BO54" s="34"/>
      <c r="BP54" s="34"/>
      <c r="BQ54" s="34"/>
      <c r="BR54" s="34"/>
      <c r="BS54" s="34"/>
      <c r="BT54" s="34"/>
      <c r="BU54" s="34"/>
      <c r="BV54" s="34"/>
      <c r="BW54" s="34"/>
      <c r="BX54" s="34"/>
      <c r="BY54" s="34"/>
      <c r="BZ54" s="34"/>
      <c r="CA54" s="34"/>
      <c r="CB54" s="34"/>
      <c r="CC54" s="34"/>
      <c r="CD54" s="34"/>
      <c r="CE54" s="34"/>
      <c r="CF54" s="34"/>
      <c r="CG54" s="34"/>
      <c r="CH54" s="34"/>
      <c r="CI54" s="34"/>
      <c r="CJ54" s="34"/>
      <c r="CK54" s="34"/>
      <c r="CL54" s="34"/>
      <c r="CM54" s="34"/>
      <c r="CN54" s="34"/>
      <c r="CO54" s="34"/>
      <c r="CP54" s="34"/>
      <c r="CQ54" s="34"/>
      <c r="CR54" s="34"/>
      <c r="CS54" s="34"/>
      <c r="CT54" s="34"/>
      <c r="CU54" s="34"/>
      <c r="CV54" s="34"/>
      <c r="CW54" s="34"/>
      <c r="CX54" s="34"/>
      <c r="CY54" s="34"/>
      <c r="CZ54" s="34"/>
      <c r="DA54" s="34"/>
      <c r="DB54" s="34"/>
      <c r="DC54" s="34"/>
      <c r="DD54" s="34"/>
      <c r="DE54" s="34"/>
      <c r="DF54" s="34"/>
      <c r="DG54" s="34"/>
      <c r="DH54" s="34"/>
      <c r="DI54" s="34"/>
      <c r="DJ54" s="34"/>
      <c r="DK54" s="34"/>
      <c r="DL54" s="34"/>
      <c r="DM54" s="34"/>
      <c r="DN54" s="34"/>
      <c r="DO54" s="34"/>
      <c r="DP54" s="34"/>
      <c r="DQ54" s="34"/>
      <c r="DR54" s="34"/>
      <c r="DS54" s="34"/>
      <c r="DT54" s="34"/>
      <c r="DU54" s="34"/>
      <c r="DV54" s="34"/>
      <c r="DW54" s="34"/>
      <c r="DX54" s="34"/>
      <c r="DY54" s="34"/>
      <c r="DZ54" s="34"/>
      <c r="EA54" s="34"/>
      <c r="EB54" s="34"/>
      <c r="EC54" s="34"/>
      <c r="ED54" s="34"/>
      <c r="EE54" s="34"/>
      <c r="EF54" s="34"/>
      <c r="EG54" s="34"/>
      <c r="EH54" s="34"/>
      <c r="EI54" s="34"/>
      <c r="EJ54" s="34"/>
      <c r="EK54" s="34"/>
      <c r="EL54" s="34"/>
      <c r="EM54" s="34"/>
    </row>
    <row r="55" spans="1:143" s="52" customFormat="1" ht="6.75" customHeight="1" thickTop="1" x14ac:dyDescent="0.25">
      <c r="A55" s="51"/>
      <c r="G55" s="53"/>
      <c r="H55" s="53"/>
      <c r="I55" s="99"/>
      <c r="J55" s="99"/>
      <c r="K55" s="99"/>
      <c r="L55" s="53"/>
      <c r="M55" s="53"/>
      <c r="N55" s="99"/>
      <c r="O55" s="99"/>
      <c r="P55" s="99"/>
      <c r="Q55" s="53"/>
      <c r="R55" s="53"/>
      <c r="S55" s="99"/>
      <c r="T55" s="99"/>
      <c r="U55" s="99"/>
      <c r="V55" s="53"/>
      <c r="W55" s="53"/>
      <c r="X55" s="99"/>
      <c r="Y55" s="99"/>
      <c r="Z55" s="99"/>
      <c r="AA55" s="53"/>
      <c r="AB55" s="53"/>
      <c r="AC55" s="99"/>
      <c r="AD55" s="99"/>
      <c r="AE55" s="99"/>
      <c r="AF55" s="54"/>
      <c r="AH55" s="55"/>
      <c r="AI55" s="55"/>
      <c r="AJ55" s="55"/>
      <c r="AK55" s="55"/>
      <c r="AL55" s="55"/>
      <c r="AM55" s="55"/>
      <c r="AN55" s="55"/>
      <c r="AO55" s="55"/>
      <c r="AP55" s="55"/>
      <c r="AQ55" s="55"/>
      <c r="AR55" s="55"/>
      <c r="AS55" s="55"/>
      <c r="AT55" s="55"/>
      <c r="AU55" s="55"/>
      <c r="AV55" s="55"/>
      <c r="AW55" s="55"/>
      <c r="AX55" s="55"/>
      <c r="AY55" s="55"/>
      <c r="AZ55" s="55"/>
      <c r="BA55" s="55"/>
      <c r="BB55" s="55"/>
      <c r="BC55" s="55"/>
      <c r="BD55" s="55"/>
      <c r="BE55" s="55"/>
      <c r="BF55" s="55"/>
      <c r="BG55" s="55"/>
      <c r="BH55" s="55"/>
      <c r="BI55" s="55"/>
      <c r="BJ55" s="55"/>
      <c r="BK55" s="55"/>
      <c r="BL55" s="55"/>
      <c r="BM55" s="55"/>
      <c r="BN55" s="55"/>
      <c r="BO55" s="55"/>
      <c r="BP55" s="55"/>
      <c r="BQ55" s="55"/>
      <c r="BR55" s="55"/>
      <c r="BS55" s="55"/>
      <c r="BT55" s="55"/>
      <c r="BU55" s="55"/>
      <c r="BV55" s="55"/>
      <c r="BW55" s="55"/>
      <c r="BX55" s="55"/>
      <c r="BY55" s="55"/>
      <c r="BZ55" s="55"/>
      <c r="CA55" s="55"/>
      <c r="CB55" s="55"/>
      <c r="CC55" s="55"/>
      <c r="CD55" s="55"/>
      <c r="CE55" s="55"/>
      <c r="CF55" s="55"/>
      <c r="CG55" s="55"/>
      <c r="CH55" s="55"/>
      <c r="CI55" s="55"/>
      <c r="CJ55" s="55"/>
      <c r="CK55" s="55"/>
      <c r="CL55" s="55"/>
      <c r="CM55" s="55"/>
      <c r="CN55" s="55"/>
      <c r="CO55" s="55"/>
      <c r="CP55" s="55"/>
      <c r="CQ55" s="55"/>
      <c r="CR55" s="55"/>
      <c r="CS55" s="55"/>
      <c r="CT55" s="55"/>
      <c r="CU55" s="55"/>
      <c r="CV55" s="55"/>
      <c r="CW55" s="55"/>
      <c r="CX55" s="55"/>
      <c r="CY55" s="55"/>
      <c r="CZ55" s="55"/>
      <c r="DA55" s="55"/>
      <c r="DB55" s="55"/>
      <c r="DC55" s="55"/>
      <c r="DD55" s="55"/>
      <c r="DE55" s="55"/>
      <c r="DF55" s="55"/>
      <c r="DG55" s="55"/>
      <c r="DH55" s="55"/>
      <c r="DI55" s="55"/>
      <c r="DJ55" s="55"/>
      <c r="DK55" s="55"/>
      <c r="DL55" s="55"/>
      <c r="DM55" s="55"/>
      <c r="DN55" s="55"/>
      <c r="DO55" s="55"/>
      <c r="DP55" s="55"/>
      <c r="DQ55" s="55"/>
      <c r="DR55" s="55"/>
      <c r="DS55" s="55"/>
      <c r="DT55" s="55"/>
      <c r="DU55" s="55"/>
      <c r="DV55" s="55"/>
      <c r="DW55" s="55"/>
      <c r="DX55" s="55"/>
      <c r="DY55" s="55"/>
      <c r="DZ55" s="55"/>
      <c r="EA55" s="55"/>
      <c r="EB55" s="55"/>
      <c r="EC55" s="55"/>
      <c r="ED55" s="55"/>
      <c r="EE55" s="55"/>
      <c r="EF55" s="55"/>
      <c r="EG55" s="55"/>
      <c r="EH55" s="55"/>
      <c r="EI55" s="55"/>
      <c r="EJ55" s="55"/>
      <c r="EK55" s="55"/>
      <c r="EL55" s="55"/>
      <c r="EM55" s="55"/>
    </row>
    <row r="56" spans="1:143" s="58" customFormat="1" ht="15.75" x14ac:dyDescent="0.25">
      <c r="A56" s="382" t="s">
        <v>188</v>
      </c>
      <c r="B56" s="383"/>
      <c r="C56" s="383"/>
      <c r="D56" s="383"/>
      <c r="E56" s="383"/>
      <c r="F56" s="384"/>
      <c r="G56" s="334" t="s">
        <v>0</v>
      </c>
      <c r="H56" s="335"/>
      <c r="I56" s="100"/>
      <c r="J56" s="100"/>
      <c r="K56" s="100"/>
      <c r="L56" s="334" t="s">
        <v>1</v>
      </c>
      <c r="M56" s="335"/>
      <c r="N56" s="100"/>
      <c r="O56" s="100"/>
      <c r="P56" s="100"/>
      <c r="Q56" s="334" t="s">
        <v>2</v>
      </c>
      <c r="R56" s="335"/>
      <c r="S56" s="100"/>
      <c r="T56" s="100"/>
      <c r="U56" s="100"/>
      <c r="V56" s="334" t="s">
        <v>3</v>
      </c>
      <c r="W56" s="335"/>
      <c r="X56" s="100"/>
      <c r="Y56" s="100"/>
      <c r="Z56" s="100"/>
      <c r="AA56" s="334" t="s">
        <v>4</v>
      </c>
      <c r="AB56" s="335"/>
      <c r="AC56" s="100"/>
      <c r="AD56" s="100"/>
      <c r="AE56" s="100"/>
      <c r="AF56" s="92" t="s">
        <v>5</v>
      </c>
      <c r="AG56" s="241" t="s">
        <v>189</v>
      </c>
      <c r="AH56" s="34"/>
      <c r="AI56" s="34"/>
      <c r="AJ56" s="34"/>
      <c r="AK56" s="34"/>
      <c r="AL56" s="34"/>
      <c r="AM56" s="34"/>
      <c r="AN56" s="34"/>
      <c r="AO56" s="34"/>
      <c r="AP56" s="34"/>
      <c r="AQ56" s="34"/>
      <c r="AR56" s="34"/>
      <c r="AS56" s="34"/>
      <c r="AT56" s="34"/>
      <c r="AU56" s="34"/>
      <c r="AV56" s="34"/>
      <c r="AW56" s="34"/>
      <c r="AX56" s="34"/>
      <c r="AY56" s="34"/>
      <c r="AZ56" s="34"/>
      <c r="BA56" s="34"/>
      <c r="BB56" s="34"/>
      <c r="BC56" s="34"/>
      <c r="BD56" s="34"/>
      <c r="BE56" s="34"/>
      <c r="BF56" s="34"/>
      <c r="BG56" s="34"/>
      <c r="BH56" s="34"/>
      <c r="BI56" s="34"/>
      <c r="BJ56" s="34"/>
      <c r="BK56" s="34"/>
      <c r="BL56" s="34"/>
      <c r="BM56" s="34"/>
      <c r="BN56" s="34"/>
      <c r="BO56" s="34"/>
      <c r="BP56" s="34"/>
      <c r="BQ56" s="34"/>
      <c r="BR56" s="34"/>
      <c r="BS56" s="34"/>
      <c r="BT56" s="34"/>
      <c r="BU56" s="34"/>
      <c r="BV56" s="34"/>
      <c r="BW56" s="34"/>
      <c r="BX56" s="34"/>
      <c r="BY56" s="34"/>
      <c r="BZ56" s="34"/>
      <c r="CA56" s="34"/>
      <c r="CB56" s="34"/>
      <c r="CC56" s="34"/>
      <c r="CD56" s="34"/>
      <c r="CE56" s="34"/>
      <c r="CF56" s="34"/>
      <c r="CG56" s="34"/>
      <c r="CH56" s="34"/>
      <c r="CI56" s="34"/>
      <c r="CJ56" s="34"/>
      <c r="CK56" s="34"/>
      <c r="CL56" s="34"/>
      <c r="CM56" s="34"/>
      <c r="CN56" s="34"/>
      <c r="CO56" s="34"/>
      <c r="CP56" s="34"/>
      <c r="CQ56" s="34"/>
      <c r="CR56" s="34"/>
      <c r="CS56" s="34"/>
      <c r="CT56" s="34"/>
      <c r="CU56" s="34"/>
      <c r="CV56" s="34"/>
      <c r="CW56" s="34"/>
      <c r="CX56" s="34"/>
      <c r="CY56" s="34"/>
      <c r="CZ56" s="34"/>
      <c r="DA56" s="34"/>
      <c r="DB56" s="34"/>
      <c r="DC56" s="34"/>
      <c r="DD56" s="34"/>
      <c r="DE56" s="34"/>
      <c r="DF56" s="34"/>
      <c r="DG56" s="34"/>
      <c r="DH56" s="34"/>
      <c r="DI56" s="34"/>
      <c r="DJ56" s="34"/>
      <c r="DK56" s="34"/>
      <c r="DL56" s="34"/>
      <c r="DM56" s="34"/>
      <c r="DN56" s="34"/>
      <c r="DO56" s="34"/>
      <c r="DP56" s="34"/>
      <c r="DQ56" s="34"/>
      <c r="DR56" s="34"/>
      <c r="DS56" s="34"/>
      <c r="DT56" s="34"/>
      <c r="DU56" s="34"/>
      <c r="DV56" s="34"/>
      <c r="DW56" s="34"/>
      <c r="DX56" s="34"/>
      <c r="DY56" s="34"/>
      <c r="DZ56" s="34"/>
      <c r="EA56" s="34"/>
      <c r="EB56" s="34"/>
      <c r="EC56" s="34"/>
      <c r="ED56" s="34"/>
      <c r="EE56" s="34"/>
      <c r="EF56" s="34"/>
      <c r="EG56" s="34"/>
      <c r="EH56" s="34"/>
      <c r="EI56" s="34"/>
      <c r="EJ56" s="34"/>
      <c r="EK56" s="34"/>
      <c r="EL56" s="34"/>
      <c r="EM56" s="34"/>
    </row>
    <row r="57" spans="1:143" x14ac:dyDescent="0.25">
      <c r="A57" s="347" t="s">
        <v>23</v>
      </c>
      <c r="B57" s="348"/>
      <c r="C57" s="348"/>
      <c r="D57" s="348"/>
      <c r="E57" s="348"/>
      <c r="F57" s="349"/>
      <c r="G57" s="345">
        <f>'Sub-award2 '!G13</f>
        <v>0</v>
      </c>
      <c r="H57" s="346"/>
      <c r="I57" s="101"/>
      <c r="J57" s="101"/>
      <c r="K57" s="101"/>
      <c r="L57" s="345">
        <f>'Sub-award2 '!I13</f>
        <v>0</v>
      </c>
      <c r="M57" s="346"/>
      <c r="N57" s="101"/>
      <c r="O57" s="101"/>
      <c r="P57" s="101"/>
      <c r="Q57" s="345">
        <f>'Sub-award2 '!K13</f>
        <v>0</v>
      </c>
      <c r="R57" s="346"/>
      <c r="S57" s="101"/>
      <c r="T57" s="101"/>
      <c r="U57" s="101"/>
      <c r="V57" s="345">
        <f>'Sub-award2 '!M13</f>
        <v>0</v>
      </c>
      <c r="W57" s="346"/>
      <c r="X57" s="101"/>
      <c r="Y57" s="101"/>
      <c r="Z57" s="101"/>
      <c r="AA57" s="345">
        <f>'Sub-award2 '!O13</f>
        <v>0</v>
      </c>
      <c r="AB57" s="346"/>
      <c r="AC57" s="101"/>
      <c r="AD57" s="101"/>
      <c r="AE57" s="101"/>
      <c r="AF57" s="20">
        <f>SUM(G57+L57+Q57+V57+AA57)</f>
        <v>0</v>
      </c>
      <c r="AG57" s="74"/>
      <c r="AH57" s="34"/>
      <c r="AI57" s="34"/>
      <c r="AJ57" s="34"/>
      <c r="AK57" s="34"/>
      <c r="AL57" s="34"/>
      <c r="AM57" s="34"/>
      <c r="AN57" s="34"/>
      <c r="AO57" s="34"/>
      <c r="AP57" s="34"/>
      <c r="AQ57" s="34"/>
      <c r="AR57" s="34"/>
      <c r="AS57" s="34"/>
      <c r="AT57" s="34"/>
      <c r="AU57" s="34"/>
      <c r="AV57" s="34"/>
      <c r="AW57" s="34"/>
      <c r="AX57" s="34"/>
      <c r="AY57" s="34"/>
      <c r="AZ57" s="34"/>
      <c r="BA57" s="34"/>
      <c r="BB57" s="34"/>
      <c r="BC57" s="34"/>
      <c r="BD57" s="34"/>
      <c r="BE57" s="34"/>
      <c r="BF57" s="34"/>
      <c r="BG57" s="34"/>
      <c r="BH57" s="34"/>
      <c r="BI57" s="34"/>
      <c r="BJ57" s="34"/>
      <c r="BK57" s="34"/>
      <c r="BL57" s="34"/>
      <c r="BM57" s="34"/>
      <c r="BN57" s="34"/>
      <c r="BO57" s="34"/>
      <c r="BP57" s="34"/>
      <c r="BQ57" s="34"/>
      <c r="BR57" s="34"/>
      <c r="BS57" s="34"/>
      <c r="BT57" s="34"/>
      <c r="BU57" s="34"/>
      <c r="BV57" s="34"/>
      <c r="BW57" s="34"/>
      <c r="BX57" s="34"/>
      <c r="BY57" s="34"/>
      <c r="BZ57" s="34"/>
      <c r="CA57" s="34"/>
      <c r="CB57" s="34"/>
      <c r="CC57" s="34"/>
      <c r="CD57" s="34"/>
      <c r="CE57" s="34"/>
      <c r="CF57" s="34"/>
      <c r="CG57" s="34"/>
      <c r="CH57" s="34"/>
      <c r="CI57" s="34"/>
      <c r="CJ57" s="34"/>
      <c r="CK57" s="34"/>
      <c r="CL57" s="34"/>
      <c r="CM57" s="34"/>
      <c r="CN57" s="34"/>
      <c r="CO57" s="34"/>
      <c r="CP57" s="34"/>
      <c r="CQ57" s="34"/>
      <c r="CR57" s="34"/>
      <c r="CS57" s="34"/>
      <c r="CT57" s="34"/>
      <c r="CU57" s="34"/>
      <c r="CV57" s="34"/>
      <c r="CW57" s="34"/>
      <c r="CX57" s="34"/>
      <c r="CY57" s="34"/>
      <c r="CZ57" s="34"/>
      <c r="DA57" s="34"/>
      <c r="DB57" s="34"/>
      <c r="DC57" s="34"/>
      <c r="DD57" s="34"/>
      <c r="DE57" s="34"/>
      <c r="DF57" s="34"/>
      <c r="DG57" s="34"/>
      <c r="DH57" s="34"/>
      <c r="DI57" s="34"/>
      <c r="DJ57" s="34"/>
      <c r="DK57" s="34"/>
      <c r="DL57" s="34"/>
      <c r="DM57" s="34"/>
      <c r="DN57" s="34"/>
      <c r="DO57" s="34"/>
      <c r="DP57" s="34"/>
      <c r="DQ57" s="34"/>
      <c r="DR57" s="34"/>
      <c r="DS57" s="34"/>
      <c r="DT57" s="34"/>
      <c r="DU57" s="34"/>
      <c r="DV57" s="34"/>
      <c r="DW57" s="34"/>
      <c r="DX57" s="34"/>
      <c r="DY57" s="34"/>
      <c r="DZ57" s="34"/>
      <c r="EA57" s="34"/>
      <c r="EB57" s="34"/>
      <c r="EC57" s="34"/>
      <c r="ED57" s="34"/>
      <c r="EE57" s="34"/>
      <c r="EF57" s="34"/>
      <c r="EG57" s="34"/>
      <c r="EH57" s="34"/>
      <c r="EI57" s="34"/>
      <c r="EJ57" s="34"/>
      <c r="EK57" s="34"/>
      <c r="EL57" s="34"/>
      <c r="EM57" s="34"/>
    </row>
    <row r="58" spans="1:143" x14ac:dyDescent="0.25">
      <c r="A58" s="347" t="s">
        <v>25</v>
      </c>
      <c r="B58" s="348"/>
      <c r="C58" s="348"/>
      <c r="D58" s="348"/>
      <c r="E58" s="348"/>
      <c r="F58" s="349"/>
      <c r="G58" s="345">
        <f>'Sub-award2 '!G19+'Sub-award2 '!G32</f>
        <v>0</v>
      </c>
      <c r="H58" s="346"/>
      <c r="I58" s="101"/>
      <c r="J58" s="101"/>
      <c r="K58" s="101"/>
      <c r="L58" s="345">
        <f>'Sub-award2 '!I19+'Sub-award2 '!I32</f>
        <v>0</v>
      </c>
      <c r="M58" s="346"/>
      <c r="N58" s="101"/>
      <c r="O58" s="101"/>
      <c r="P58" s="101"/>
      <c r="Q58" s="345">
        <f>'Sub-award2 '!K19+'Sub-award2 '!K32</f>
        <v>0</v>
      </c>
      <c r="R58" s="346"/>
      <c r="S58" s="101"/>
      <c r="T58" s="101"/>
      <c r="U58" s="101"/>
      <c r="V58" s="345">
        <f>'Sub-award2 '!M19+'Sub-award2 '!M32</f>
        <v>0</v>
      </c>
      <c r="W58" s="346"/>
      <c r="X58" s="101"/>
      <c r="Y58" s="101"/>
      <c r="Z58" s="101"/>
      <c r="AA58" s="345">
        <f>'Sub-award2 '!O19+'Sub-award2 '!O32</f>
        <v>0</v>
      </c>
      <c r="AB58" s="346"/>
      <c r="AC58" s="101"/>
      <c r="AD58" s="101"/>
      <c r="AE58" s="101"/>
      <c r="AF58" s="20">
        <f>SUM(G58+L58+Q58+V58+AA58)</f>
        <v>0</v>
      </c>
      <c r="AG58" s="74"/>
      <c r="AH58" s="34"/>
      <c r="AI58" s="34"/>
      <c r="AJ58" s="34"/>
      <c r="AK58" s="34"/>
      <c r="AL58" s="34"/>
      <c r="AM58" s="34"/>
      <c r="AN58" s="34"/>
      <c r="AO58" s="34"/>
      <c r="AP58" s="34"/>
      <c r="AQ58" s="34"/>
      <c r="AR58" s="34"/>
      <c r="AS58" s="34"/>
      <c r="AT58" s="34"/>
      <c r="AU58" s="34"/>
      <c r="AV58" s="34"/>
      <c r="AW58" s="34"/>
      <c r="AX58" s="34"/>
      <c r="AY58" s="34"/>
      <c r="AZ58" s="34"/>
      <c r="BA58" s="34"/>
      <c r="BB58" s="34"/>
      <c r="BC58" s="34"/>
      <c r="BD58" s="34"/>
      <c r="BE58" s="34"/>
      <c r="BF58" s="34"/>
      <c r="BG58" s="34"/>
      <c r="BH58" s="34"/>
      <c r="BI58" s="34"/>
      <c r="BJ58" s="34"/>
      <c r="BK58" s="34"/>
      <c r="BL58" s="34"/>
      <c r="BM58" s="34"/>
      <c r="BN58" s="34"/>
      <c r="BO58" s="34"/>
      <c r="BP58" s="34"/>
      <c r="BQ58" s="34"/>
      <c r="BR58" s="34"/>
      <c r="BS58" s="34"/>
      <c r="BT58" s="34"/>
      <c r="BU58" s="34"/>
      <c r="BV58" s="34"/>
      <c r="BW58" s="34"/>
      <c r="BX58" s="34"/>
      <c r="BY58" s="34"/>
      <c r="BZ58" s="34"/>
      <c r="CA58" s="34"/>
      <c r="CB58" s="34"/>
      <c r="CC58" s="34"/>
      <c r="CD58" s="34"/>
      <c r="CE58" s="34"/>
      <c r="CF58" s="34"/>
      <c r="CG58" s="34"/>
      <c r="CH58" s="34"/>
      <c r="CI58" s="34"/>
      <c r="CJ58" s="34"/>
      <c r="CK58" s="34"/>
      <c r="CL58" s="34"/>
      <c r="CM58" s="34"/>
      <c r="CN58" s="34"/>
      <c r="CO58" s="34"/>
      <c r="CP58" s="34"/>
      <c r="CQ58" s="34"/>
      <c r="CR58" s="34"/>
      <c r="CS58" s="34"/>
      <c r="CT58" s="34"/>
      <c r="CU58" s="34"/>
      <c r="CV58" s="34"/>
      <c r="CW58" s="34"/>
      <c r="CX58" s="34"/>
      <c r="CY58" s="34"/>
      <c r="CZ58" s="34"/>
      <c r="DA58" s="34"/>
      <c r="DB58" s="34"/>
      <c r="DC58" s="34"/>
      <c r="DD58" s="34"/>
      <c r="DE58" s="34"/>
      <c r="DF58" s="34"/>
      <c r="DG58" s="34"/>
      <c r="DH58" s="34"/>
      <c r="DI58" s="34"/>
      <c r="DJ58" s="34"/>
      <c r="DK58" s="34"/>
      <c r="DL58" s="34"/>
      <c r="DM58" s="34"/>
      <c r="DN58" s="34"/>
      <c r="DO58" s="34"/>
      <c r="DP58" s="34"/>
      <c r="DQ58" s="34"/>
      <c r="DR58" s="34"/>
      <c r="DS58" s="34"/>
      <c r="DT58" s="34"/>
      <c r="DU58" s="34"/>
      <c r="DV58" s="34"/>
      <c r="DW58" s="34"/>
      <c r="DX58" s="34"/>
      <c r="DY58" s="34"/>
      <c r="DZ58" s="34"/>
      <c r="EA58" s="34"/>
      <c r="EB58" s="34"/>
      <c r="EC58" s="34"/>
      <c r="ED58" s="34"/>
      <c r="EE58" s="34"/>
      <c r="EF58" s="34"/>
      <c r="EG58" s="34"/>
      <c r="EH58" s="34"/>
      <c r="EI58" s="34"/>
      <c r="EJ58" s="34"/>
      <c r="EK58" s="34"/>
      <c r="EL58" s="34"/>
      <c r="EM58" s="34"/>
    </row>
    <row r="59" spans="1:143" s="61" customFormat="1" ht="15" customHeight="1" x14ac:dyDescent="0.25">
      <c r="A59" s="347" t="s">
        <v>30</v>
      </c>
      <c r="B59" s="348"/>
      <c r="C59" s="348"/>
      <c r="D59" s="348"/>
      <c r="E59" s="348"/>
      <c r="F59" s="349"/>
      <c r="G59" s="350">
        <f>'Sub-award2 '!G37</f>
        <v>0</v>
      </c>
      <c r="H59" s="351"/>
      <c r="I59" s="103"/>
      <c r="J59" s="103"/>
      <c r="K59" s="103"/>
      <c r="L59" s="350">
        <f>'Sub-award2 '!I37</f>
        <v>0</v>
      </c>
      <c r="M59" s="351"/>
      <c r="N59" s="103"/>
      <c r="O59" s="103"/>
      <c r="P59" s="103"/>
      <c r="Q59" s="350">
        <f>'Sub-award2 '!K37</f>
        <v>0</v>
      </c>
      <c r="R59" s="351"/>
      <c r="S59" s="103"/>
      <c r="T59" s="103"/>
      <c r="U59" s="103"/>
      <c r="V59" s="350">
        <f>'Sub-award2 '!M37</f>
        <v>0</v>
      </c>
      <c r="W59" s="351"/>
      <c r="X59" s="103"/>
      <c r="Y59" s="103"/>
      <c r="Z59" s="103"/>
      <c r="AA59" s="350">
        <f>'Sub-award2 '!O37</f>
        <v>0</v>
      </c>
      <c r="AB59" s="351"/>
      <c r="AC59" s="103"/>
      <c r="AD59" s="103"/>
      <c r="AE59" s="103"/>
      <c r="AF59" s="59">
        <f>SUM(G59+L59+Q59+V59+AA59)</f>
        <v>0</v>
      </c>
      <c r="AG59" s="79"/>
      <c r="AH59" s="60"/>
      <c r="AI59" s="60"/>
      <c r="AJ59" s="60"/>
      <c r="AK59" s="60"/>
      <c r="AL59" s="60"/>
      <c r="AM59" s="60"/>
      <c r="AN59" s="60"/>
      <c r="AO59" s="60"/>
      <c r="AP59" s="60"/>
      <c r="AQ59" s="60"/>
      <c r="AR59" s="60"/>
      <c r="AS59" s="60"/>
      <c r="AT59" s="60"/>
      <c r="AU59" s="60"/>
      <c r="AV59" s="60"/>
      <c r="AW59" s="60"/>
      <c r="AX59" s="60"/>
      <c r="AY59" s="60"/>
      <c r="AZ59" s="60"/>
      <c r="BA59" s="60"/>
      <c r="BB59" s="60"/>
      <c r="BC59" s="60"/>
      <c r="BD59" s="60"/>
      <c r="BE59" s="60"/>
      <c r="BF59" s="60"/>
      <c r="BG59" s="60"/>
      <c r="BH59" s="60"/>
      <c r="BI59" s="60"/>
      <c r="BJ59" s="60"/>
      <c r="BK59" s="60"/>
      <c r="BL59" s="60"/>
      <c r="BM59" s="60"/>
      <c r="BN59" s="60"/>
      <c r="BO59" s="60"/>
      <c r="BP59" s="60"/>
      <c r="BQ59" s="60"/>
      <c r="BR59" s="60"/>
      <c r="BS59" s="60"/>
      <c r="BT59" s="60"/>
      <c r="BU59" s="60"/>
      <c r="BV59" s="60"/>
      <c r="BW59" s="60"/>
      <c r="BX59" s="60"/>
      <c r="BY59" s="60"/>
      <c r="BZ59" s="60"/>
      <c r="CA59" s="60"/>
      <c r="CB59" s="60"/>
      <c r="CC59" s="60"/>
      <c r="CD59" s="60"/>
      <c r="CE59" s="60"/>
      <c r="CF59" s="60"/>
      <c r="CG59" s="60"/>
      <c r="CH59" s="60"/>
      <c r="CI59" s="60"/>
      <c r="CJ59" s="60"/>
      <c r="CK59" s="60"/>
      <c r="CL59" s="60"/>
      <c r="CM59" s="60"/>
      <c r="CN59" s="60"/>
      <c r="CO59" s="60"/>
      <c r="CP59" s="60"/>
      <c r="CQ59" s="60"/>
      <c r="CR59" s="60"/>
      <c r="CS59" s="60"/>
      <c r="CT59" s="60"/>
      <c r="CU59" s="60"/>
      <c r="CV59" s="60"/>
      <c r="CW59" s="60"/>
      <c r="CX59" s="60"/>
      <c r="CY59" s="60"/>
      <c r="CZ59" s="60"/>
      <c r="DA59" s="60"/>
      <c r="DB59" s="60"/>
      <c r="DC59" s="60"/>
      <c r="DD59" s="60"/>
      <c r="DE59" s="60"/>
      <c r="DF59" s="60"/>
      <c r="DG59" s="60"/>
      <c r="DH59" s="60"/>
      <c r="DI59" s="60"/>
      <c r="DJ59" s="60"/>
      <c r="DK59" s="60"/>
      <c r="DL59" s="60"/>
      <c r="DM59" s="60"/>
      <c r="DN59" s="60"/>
      <c r="DO59" s="60"/>
      <c r="DP59" s="60"/>
      <c r="DQ59" s="60"/>
      <c r="DR59" s="60"/>
      <c r="DS59" s="60"/>
      <c r="DT59" s="60"/>
      <c r="DU59" s="60"/>
      <c r="DV59" s="60"/>
      <c r="DW59" s="60"/>
      <c r="DX59" s="60"/>
      <c r="DY59" s="60"/>
      <c r="DZ59" s="60"/>
      <c r="EA59" s="60"/>
      <c r="EB59" s="60"/>
      <c r="EC59" s="60"/>
      <c r="ED59" s="60"/>
      <c r="EE59" s="60"/>
      <c r="EF59" s="60"/>
      <c r="EG59" s="60"/>
      <c r="EH59" s="60"/>
      <c r="EI59" s="60"/>
      <c r="EJ59" s="60"/>
      <c r="EK59" s="60"/>
      <c r="EL59" s="60"/>
      <c r="EM59" s="60"/>
    </row>
    <row r="60" spans="1:143" s="58" customFormat="1" ht="15.75" thickBot="1" x14ac:dyDescent="0.3">
      <c r="A60" s="385" t="s">
        <v>24</v>
      </c>
      <c r="B60" s="386"/>
      <c r="C60" s="386"/>
      <c r="D60" s="386"/>
      <c r="E60" s="386"/>
      <c r="F60" s="387"/>
      <c r="G60" s="332">
        <f>SUM(G57:H59)</f>
        <v>0</v>
      </c>
      <c r="H60" s="333"/>
      <c r="I60" s="102"/>
      <c r="J60" s="102"/>
      <c r="K60" s="102"/>
      <c r="L60" s="332">
        <f>SUM(L57:M59)</f>
        <v>0</v>
      </c>
      <c r="M60" s="333"/>
      <c r="N60" s="102"/>
      <c r="O60" s="102"/>
      <c r="P60" s="102"/>
      <c r="Q60" s="332">
        <f>SUM(Q57:R59)</f>
        <v>0</v>
      </c>
      <c r="R60" s="333"/>
      <c r="S60" s="102"/>
      <c r="T60" s="102"/>
      <c r="U60" s="102"/>
      <c r="V60" s="332">
        <f>SUM(V57:W59)</f>
        <v>0</v>
      </c>
      <c r="W60" s="333"/>
      <c r="X60" s="102"/>
      <c r="Y60" s="102"/>
      <c r="Z60" s="102"/>
      <c r="AA60" s="332">
        <f>SUM(AA57:AB59)</f>
        <v>0</v>
      </c>
      <c r="AB60" s="333"/>
      <c r="AC60" s="102"/>
      <c r="AD60" s="102"/>
      <c r="AE60" s="113"/>
      <c r="AF60" s="19">
        <f>SUM(AF57:AF59)</f>
        <v>0</v>
      </c>
      <c r="AG60" s="78" t="s">
        <v>24</v>
      </c>
      <c r="AH60" s="34"/>
      <c r="AI60" s="34"/>
      <c r="AJ60" s="34"/>
      <c r="AK60" s="34"/>
      <c r="AL60" s="34"/>
      <c r="AM60" s="34"/>
      <c r="AN60" s="34"/>
      <c r="AO60" s="34"/>
      <c r="AP60" s="34"/>
      <c r="AQ60" s="34"/>
      <c r="AR60" s="34"/>
      <c r="AS60" s="34"/>
      <c r="AT60" s="34"/>
      <c r="AU60" s="34"/>
      <c r="AV60" s="34"/>
      <c r="AW60" s="34"/>
      <c r="AX60" s="34"/>
      <c r="AY60" s="34"/>
      <c r="AZ60" s="34"/>
      <c r="BA60" s="34"/>
      <c r="BB60" s="34"/>
      <c r="BC60" s="34"/>
      <c r="BD60" s="34"/>
      <c r="BE60" s="34"/>
      <c r="BF60" s="34"/>
      <c r="BG60" s="34"/>
      <c r="BH60" s="34"/>
      <c r="BI60" s="34"/>
      <c r="BJ60" s="34"/>
      <c r="BK60" s="34"/>
      <c r="BL60" s="34"/>
      <c r="BM60" s="34"/>
      <c r="BN60" s="34"/>
      <c r="BO60" s="34"/>
      <c r="BP60" s="34"/>
      <c r="BQ60" s="34"/>
      <c r="BR60" s="34"/>
      <c r="BS60" s="34"/>
      <c r="BT60" s="34"/>
      <c r="BU60" s="34"/>
      <c r="BV60" s="34"/>
      <c r="BW60" s="34"/>
      <c r="BX60" s="34"/>
      <c r="BY60" s="34"/>
      <c r="BZ60" s="34"/>
      <c r="CA60" s="34"/>
      <c r="CB60" s="34"/>
      <c r="CC60" s="34"/>
      <c r="CD60" s="34"/>
      <c r="CE60" s="34"/>
      <c r="CF60" s="34"/>
      <c r="CG60" s="34"/>
      <c r="CH60" s="34"/>
      <c r="CI60" s="34"/>
      <c r="CJ60" s="34"/>
      <c r="CK60" s="34"/>
      <c r="CL60" s="34"/>
      <c r="CM60" s="34"/>
      <c r="CN60" s="34"/>
      <c r="CO60" s="34"/>
      <c r="CP60" s="34"/>
      <c r="CQ60" s="34"/>
      <c r="CR60" s="34"/>
      <c r="CS60" s="34"/>
      <c r="CT60" s="34"/>
      <c r="CU60" s="34"/>
      <c r="CV60" s="34"/>
      <c r="CW60" s="34"/>
      <c r="CX60" s="34"/>
      <c r="CY60" s="34"/>
      <c r="CZ60" s="34"/>
      <c r="DA60" s="34"/>
      <c r="DB60" s="34"/>
      <c r="DC60" s="34"/>
      <c r="DD60" s="34"/>
      <c r="DE60" s="34"/>
      <c r="DF60" s="34"/>
      <c r="DG60" s="34"/>
      <c r="DH60" s="34"/>
      <c r="DI60" s="34"/>
      <c r="DJ60" s="34"/>
      <c r="DK60" s="34"/>
      <c r="DL60" s="34"/>
      <c r="DM60" s="34"/>
      <c r="DN60" s="34"/>
      <c r="DO60" s="34"/>
      <c r="DP60" s="34"/>
      <c r="DQ60" s="34"/>
      <c r="DR60" s="34"/>
      <c r="DS60" s="34"/>
      <c r="DT60" s="34"/>
      <c r="DU60" s="34"/>
      <c r="DV60" s="34"/>
      <c r="DW60" s="34"/>
      <c r="DX60" s="34"/>
      <c r="DY60" s="34"/>
      <c r="DZ60" s="34"/>
      <c r="EA60" s="34"/>
      <c r="EB60" s="34"/>
      <c r="EC60" s="34"/>
      <c r="ED60" s="34"/>
      <c r="EE60" s="34"/>
      <c r="EF60" s="34"/>
      <c r="EG60" s="34"/>
      <c r="EH60" s="34"/>
      <c r="EI60" s="34"/>
      <c r="EJ60" s="34"/>
      <c r="EK60" s="34"/>
      <c r="EL60" s="34"/>
      <c r="EM60" s="34"/>
    </row>
    <row r="61" spans="1:143" s="52" customFormat="1" ht="6.75" customHeight="1" thickTop="1" x14ac:dyDescent="0.25">
      <c r="A61" s="51"/>
      <c r="G61" s="53"/>
      <c r="H61" s="53"/>
      <c r="I61" s="99"/>
      <c r="J61" s="99"/>
      <c r="K61" s="99"/>
      <c r="L61" s="53"/>
      <c r="M61" s="53"/>
      <c r="N61" s="99"/>
      <c r="O61" s="99"/>
      <c r="P61" s="99"/>
      <c r="Q61" s="53"/>
      <c r="R61" s="53"/>
      <c r="S61" s="99"/>
      <c r="T61" s="99"/>
      <c r="U61" s="99"/>
      <c r="V61" s="53"/>
      <c r="W61" s="53"/>
      <c r="X61" s="99"/>
      <c r="Y61" s="99"/>
      <c r="Z61" s="99"/>
      <c r="AA61" s="53"/>
      <c r="AB61" s="53"/>
      <c r="AC61" s="99"/>
      <c r="AD61" s="99"/>
      <c r="AE61" s="99"/>
      <c r="AF61" s="54"/>
      <c r="AH61" s="55"/>
      <c r="AI61" s="55"/>
      <c r="AJ61" s="55"/>
      <c r="AK61" s="55"/>
      <c r="AL61" s="55"/>
      <c r="AM61" s="55"/>
      <c r="AN61" s="55"/>
      <c r="AO61" s="55"/>
      <c r="AP61" s="55"/>
      <c r="AQ61" s="55"/>
      <c r="AR61" s="55"/>
      <c r="AS61" s="55"/>
      <c r="AT61" s="55"/>
      <c r="AU61" s="55"/>
      <c r="AV61" s="55"/>
      <c r="AW61" s="55"/>
      <c r="AX61" s="55"/>
      <c r="AY61" s="55"/>
      <c r="AZ61" s="55"/>
      <c r="BA61" s="55"/>
      <c r="BB61" s="55"/>
      <c r="BC61" s="55"/>
      <c r="BD61" s="55"/>
      <c r="BE61" s="55"/>
      <c r="BF61" s="55"/>
      <c r="BG61" s="55"/>
      <c r="BH61" s="55"/>
      <c r="BI61" s="55"/>
      <c r="BJ61" s="55"/>
      <c r="BK61" s="55"/>
      <c r="BL61" s="55"/>
      <c r="BM61" s="55"/>
      <c r="BN61" s="55"/>
      <c r="BO61" s="55"/>
      <c r="BP61" s="55"/>
      <c r="BQ61" s="55"/>
      <c r="BR61" s="55"/>
      <c r="BS61" s="55"/>
      <c r="BT61" s="55"/>
      <c r="BU61" s="55"/>
      <c r="BV61" s="55"/>
      <c r="BW61" s="55"/>
      <c r="BX61" s="55"/>
      <c r="BY61" s="55"/>
      <c r="BZ61" s="55"/>
      <c r="CA61" s="55"/>
      <c r="CB61" s="55"/>
      <c r="CC61" s="55"/>
      <c r="CD61" s="55"/>
      <c r="CE61" s="55"/>
      <c r="CF61" s="55"/>
      <c r="CG61" s="55"/>
      <c r="CH61" s="55"/>
      <c r="CI61" s="55"/>
      <c r="CJ61" s="55"/>
      <c r="CK61" s="55"/>
      <c r="CL61" s="55"/>
      <c r="CM61" s="55"/>
      <c r="CN61" s="55"/>
      <c r="CO61" s="55"/>
      <c r="CP61" s="55"/>
      <c r="CQ61" s="55"/>
      <c r="CR61" s="55"/>
      <c r="CS61" s="55"/>
      <c r="CT61" s="55"/>
      <c r="CU61" s="55"/>
      <c r="CV61" s="55"/>
      <c r="CW61" s="55"/>
      <c r="CX61" s="55"/>
      <c r="CY61" s="55"/>
      <c r="CZ61" s="55"/>
      <c r="DA61" s="55"/>
      <c r="DB61" s="55"/>
      <c r="DC61" s="55"/>
      <c r="DD61" s="55"/>
      <c r="DE61" s="55"/>
      <c r="DF61" s="55"/>
      <c r="DG61" s="55"/>
      <c r="DH61" s="55"/>
      <c r="DI61" s="55"/>
      <c r="DJ61" s="55"/>
      <c r="DK61" s="55"/>
      <c r="DL61" s="55"/>
      <c r="DM61" s="55"/>
      <c r="DN61" s="55"/>
      <c r="DO61" s="55"/>
      <c r="DP61" s="55"/>
      <c r="DQ61" s="55"/>
      <c r="DR61" s="55"/>
      <c r="DS61" s="55"/>
      <c r="DT61" s="55"/>
      <c r="DU61" s="55"/>
      <c r="DV61" s="55"/>
      <c r="DW61" s="55"/>
      <c r="DX61" s="55"/>
      <c r="DY61" s="55"/>
      <c r="DZ61" s="55"/>
      <c r="EA61" s="55"/>
      <c r="EB61" s="55"/>
      <c r="EC61" s="55"/>
      <c r="ED61" s="55"/>
      <c r="EE61" s="55"/>
      <c r="EF61" s="55"/>
      <c r="EG61" s="55"/>
      <c r="EH61" s="55"/>
      <c r="EI61" s="55"/>
      <c r="EJ61" s="55"/>
      <c r="EK61" s="55"/>
      <c r="EL61" s="55"/>
      <c r="EM61" s="55"/>
    </row>
    <row r="62" spans="1:143" ht="15.75" customHeight="1" x14ac:dyDescent="0.25">
      <c r="A62" s="379" t="s">
        <v>14</v>
      </c>
      <c r="B62" s="380"/>
      <c r="C62" s="380"/>
      <c r="D62" s="380"/>
      <c r="E62" s="380"/>
      <c r="F62" s="381"/>
      <c r="G62" s="354" t="s">
        <v>0</v>
      </c>
      <c r="H62" s="355"/>
      <c r="I62" s="100"/>
      <c r="J62" s="100"/>
      <c r="K62" s="100"/>
      <c r="L62" s="354" t="s">
        <v>1</v>
      </c>
      <c r="M62" s="355"/>
      <c r="N62" s="100"/>
      <c r="O62" s="100"/>
      <c r="P62" s="100"/>
      <c r="Q62" s="354" t="s">
        <v>2</v>
      </c>
      <c r="R62" s="355"/>
      <c r="S62" s="100"/>
      <c r="T62" s="100"/>
      <c r="U62" s="100"/>
      <c r="V62" s="354" t="s">
        <v>3</v>
      </c>
      <c r="W62" s="355"/>
      <c r="X62" s="100"/>
      <c r="Y62" s="100"/>
      <c r="Z62" s="100"/>
      <c r="AA62" s="354" t="s">
        <v>4</v>
      </c>
      <c r="AB62" s="355"/>
      <c r="AC62" s="100"/>
      <c r="AD62" s="100"/>
      <c r="AE62" s="100"/>
      <c r="AF62" s="91" t="s">
        <v>5</v>
      </c>
      <c r="AG62" s="74"/>
      <c r="AH62" s="34"/>
      <c r="AI62" s="34"/>
      <c r="AJ62" s="34"/>
      <c r="AK62" s="34"/>
      <c r="AL62" s="34"/>
      <c r="AM62" s="34"/>
      <c r="AN62" s="34"/>
      <c r="AO62" s="34"/>
      <c r="AP62" s="34"/>
      <c r="AQ62" s="34"/>
      <c r="AR62" s="34"/>
      <c r="AS62" s="34"/>
      <c r="AT62" s="34"/>
      <c r="AU62" s="34"/>
      <c r="AV62" s="34"/>
      <c r="AW62" s="34"/>
      <c r="AX62" s="34"/>
      <c r="AY62" s="34"/>
      <c r="AZ62" s="34"/>
      <c r="BA62" s="34"/>
      <c r="BB62" s="34"/>
      <c r="BC62" s="34"/>
      <c r="BD62" s="34"/>
      <c r="BE62" s="34"/>
      <c r="BF62" s="34"/>
      <c r="BG62" s="34"/>
      <c r="BH62" s="34"/>
      <c r="BI62" s="34"/>
      <c r="BJ62" s="34"/>
      <c r="BK62" s="34"/>
      <c r="BL62" s="34"/>
      <c r="BM62" s="34"/>
      <c r="BN62" s="34"/>
      <c r="BO62" s="34"/>
      <c r="BP62" s="34"/>
      <c r="BQ62" s="34"/>
      <c r="BR62" s="34"/>
      <c r="BS62" s="34"/>
      <c r="BT62" s="34"/>
      <c r="BU62" s="34"/>
      <c r="BV62" s="34"/>
      <c r="BW62" s="34"/>
      <c r="BX62" s="34"/>
      <c r="BY62" s="34"/>
      <c r="BZ62" s="34"/>
      <c r="CA62" s="34"/>
      <c r="CB62" s="34"/>
      <c r="CC62" s="34"/>
      <c r="CD62" s="34"/>
      <c r="CE62" s="34"/>
      <c r="CF62" s="34"/>
      <c r="CG62" s="34"/>
      <c r="CH62" s="34"/>
      <c r="CI62" s="34"/>
      <c r="CJ62" s="34"/>
      <c r="CK62" s="34"/>
      <c r="CL62" s="34"/>
      <c r="CM62" s="34"/>
      <c r="CN62" s="34"/>
      <c r="CO62" s="34"/>
      <c r="CP62" s="34"/>
      <c r="CQ62" s="34"/>
      <c r="CR62" s="34"/>
      <c r="CS62" s="34"/>
      <c r="CT62" s="34"/>
      <c r="CU62" s="34"/>
      <c r="CV62" s="34"/>
      <c r="CW62" s="34"/>
      <c r="CX62" s="34"/>
      <c r="CY62" s="34"/>
      <c r="CZ62" s="34"/>
      <c r="DA62" s="34"/>
      <c r="DB62" s="34"/>
      <c r="DC62" s="34"/>
      <c r="DD62" s="34"/>
      <c r="DE62" s="34"/>
      <c r="DF62" s="34"/>
      <c r="DG62" s="34"/>
      <c r="DH62" s="34"/>
      <c r="DI62" s="34"/>
      <c r="DJ62" s="34"/>
      <c r="DK62" s="34"/>
      <c r="DL62" s="34"/>
      <c r="DM62" s="34"/>
      <c r="DN62" s="34"/>
      <c r="DO62" s="34"/>
      <c r="DP62" s="34"/>
      <c r="DQ62" s="34"/>
      <c r="DR62" s="34"/>
      <c r="DS62" s="34"/>
      <c r="DT62" s="34"/>
      <c r="DU62" s="34"/>
      <c r="DV62" s="34"/>
      <c r="DW62" s="34"/>
      <c r="DX62" s="34"/>
      <c r="DY62" s="34"/>
      <c r="DZ62" s="34"/>
      <c r="EA62" s="34"/>
      <c r="EB62" s="34"/>
      <c r="EC62" s="34"/>
      <c r="ED62" s="34"/>
      <c r="EE62" s="34"/>
      <c r="EF62" s="34"/>
      <c r="EG62" s="34"/>
      <c r="EH62" s="34"/>
      <c r="EI62" s="34"/>
      <c r="EJ62" s="34"/>
      <c r="EK62" s="34"/>
      <c r="EL62" s="34"/>
      <c r="EM62" s="34"/>
    </row>
    <row r="63" spans="1:143" x14ac:dyDescent="0.25">
      <c r="A63" s="338" t="s">
        <v>31</v>
      </c>
      <c r="B63" s="339"/>
      <c r="C63" s="339"/>
      <c r="D63" s="339"/>
      <c r="E63" s="339"/>
      <c r="F63" s="340"/>
      <c r="G63" s="397">
        <f>G48+G16+G25</f>
        <v>0</v>
      </c>
      <c r="H63" s="398"/>
      <c r="I63" s="104"/>
      <c r="J63" s="104"/>
      <c r="K63" s="104"/>
      <c r="L63" s="397">
        <f>L48+L16+L25</f>
        <v>0</v>
      </c>
      <c r="M63" s="398"/>
      <c r="N63" s="104"/>
      <c r="O63" s="104"/>
      <c r="P63" s="104"/>
      <c r="Q63" s="397">
        <f>Q48+Q16+Q25</f>
        <v>0</v>
      </c>
      <c r="R63" s="398"/>
      <c r="S63" s="104"/>
      <c r="T63" s="104"/>
      <c r="U63" s="104"/>
      <c r="V63" s="397">
        <f>V48+V16+V25</f>
        <v>0</v>
      </c>
      <c r="W63" s="398"/>
      <c r="X63" s="104"/>
      <c r="Y63" s="104"/>
      <c r="Z63" s="104"/>
      <c r="AA63" s="397">
        <f>AA48+AA16+AA25</f>
        <v>0</v>
      </c>
      <c r="AB63" s="398"/>
      <c r="AC63" s="104"/>
      <c r="AD63" s="104"/>
      <c r="AE63" s="104"/>
      <c r="AF63" s="62">
        <f>SUM(G63+L63+Q63+V63+AA63)</f>
        <v>0</v>
      </c>
      <c r="AG63" s="74"/>
      <c r="AH63" s="34"/>
      <c r="AI63" s="34"/>
      <c r="AJ63" s="34"/>
      <c r="AK63" s="34"/>
      <c r="AL63" s="34"/>
      <c r="AM63" s="34"/>
      <c r="AN63" s="34"/>
      <c r="AO63" s="34"/>
      <c r="AP63" s="34"/>
      <c r="AQ63" s="34"/>
      <c r="AR63" s="34"/>
      <c r="AS63" s="34"/>
      <c r="AT63" s="34"/>
      <c r="AU63" s="34"/>
      <c r="AV63" s="34"/>
      <c r="AW63" s="34"/>
      <c r="AX63" s="34"/>
      <c r="AY63" s="34"/>
      <c r="AZ63" s="34"/>
      <c r="BA63" s="34"/>
      <c r="BB63" s="34"/>
      <c r="BC63" s="34"/>
      <c r="BD63" s="34"/>
      <c r="BE63" s="34"/>
      <c r="BF63" s="34"/>
      <c r="BG63" s="34"/>
      <c r="BH63" s="34"/>
      <c r="BI63" s="34"/>
      <c r="BJ63" s="34"/>
      <c r="BK63" s="34"/>
      <c r="BL63" s="34"/>
      <c r="BM63" s="34"/>
      <c r="BN63" s="34"/>
      <c r="BO63" s="34"/>
      <c r="BP63" s="34"/>
      <c r="BQ63" s="34"/>
      <c r="BR63" s="34"/>
      <c r="BS63" s="34"/>
      <c r="BT63" s="34"/>
      <c r="BU63" s="34"/>
      <c r="BV63" s="34"/>
      <c r="BW63" s="34"/>
      <c r="BX63" s="34"/>
      <c r="BY63" s="34"/>
      <c r="BZ63" s="34"/>
      <c r="CA63" s="34"/>
      <c r="CB63" s="34"/>
      <c r="CC63" s="34"/>
      <c r="CD63" s="34"/>
      <c r="CE63" s="34"/>
      <c r="CF63" s="34"/>
      <c r="CG63" s="34"/>
      <c r="CH63" s="34"/>
      <c r="CI63" s="34"/>
      <c r="CJ63" s="34"/>
      <c r="CK63" s="34"/>
      <c r="CL63" s="34"/>
      <c r="CM63" s="34"/>
      <c r="CN63" s="34"/>
      <c r="CO63" s="34"/>
      <c r="CP63" s="34"/>
      <c r="CQ63" s="34"/>
      <c r="CR63" s="34"/>
      <c r="CS63" s="34"/>
      <c r="CT63" s="34"/>
      <c r="CU63" s="34"/>
      <c r="CV63" s="34"/>
      <c r="CW63" s="34"/>
      <c r="CX63" s="34"/>
      <c r="CY63" s="34"/>
      <c r="CZ63" s="34"/>
      <c r="DA63" s="34"/>
      <c r="DB63" s="34"/>
      <c r="DC63" s="34"/>
      <c r="DD63" s="34"/>
      <c r="DE63" s="34"/>
      <c r="DF63" s="34"/>
      <c r="DG63" s="34"/>
      <c r="DH63" s="34"/>
      <c r="DI63" s="34"/>
      <c r="DJ63" s="34"/>
      <c r="DK63" s="34"/>
      <c r="DL63" s="34"/>
      <c r="DM63" s="34"/>
      <c r="DN63" s="34"/>
      <c r="DO63" s="34"/>
      <c r="DP63" s="34"/>
      <c r="DQ63" s="34"/>
      <c r="DR63" s="34"/>
      <c r="DS63" s="34"/>
      <c r="DT63" s="34"/>
      <c r="DU63" s="34"/>
      <c r="DV63" s="34"/>
      <c r="DW63" s="34"/>
      <c r="DX63" s="34"/>
      <c r="DY63" s="34"/>
      <c r="DZ63" s="34"/>
      <c r="EA63" s="34"/>
      <c r="EB63" s="34"/>
      <c r="EC63" s="34"/>
      <c r="ED63" s="34"/>
      <c r="EE63" s="34"/>
      <c r="EF63" s="34"/>
      <c r="EG63" s="34"/>
      <c r="EH63" s="34"/>
      <c r="EI63" s="34"/>
      <c r="EJ63" s="34"/>
      <c r="EK63" s="34"/>
      <c r="EL63" s="34"/>
      <c r="EM63" s="34"/>
    </row>
    <row r="64" spans="1:143" ht="15.75" thickBot="1" x14ac:dyDescent="0.3">
      <c r="A64" s="338" t="s">
        <v>32</v>
      </c>
      <c r="B64" s="339"/>
      <c r="C64" s="339"/>
      <c r="D64" s="339"/>
      <c r="E64" s="339"/>
      <c r="F64" s="340"/>
      <c r="G64" s="399">
        <f>G51+G52+G57+G58</f>
        <v>0</v>
      </c>
      <c r="H64" s="400"/>
      <c r="I64" s="105"/>
      <c r="J64" s="105"/>
      <c r="K64" s="105"/>
      <c r="L64" s="399">
        <f>L51+L52+L57+L58</f>
        <v>0</v>
      </c>
      <c r="M64" s="400"/>
      <c r="N64" s="105"/>
      <c r="O64" s="105"/>
      <c r="P64" s="105"/>
      <c r="Q64" s="399">
        <f>Q51+Q52+Q57+Q58</f>
        <v>0</v>
      </c>
      <c r="R64" s="400"/>
      <c r="S64" s="105"/>
      <c r="T64" s="105"/>
      <c r="U64" s="105"/>
      <c r="V64" s="399">
        <f>V51+V52+V57+V58</f>
        <v>0</v>
      </c>
      <c r="W64" s="400"/>
      <c r="X64" s="105"/>
      <c r="Y64" s="105"/>
      <c r="Z64" s="105"/>
      <c r="AA64" s="399">
        <f>AA51+AA52+AA57+AA58</f>
        <v>0</v>
      </c>
      <c r="AB64" s="400"/>
      <c r="AC64" s="105"/>
      <c r="AD64" s="105"/>
      <c r="AE64" s="105"/>
      <c r="AF64" s="62">
        <f>SUM(G64+L64+Q64+V64+AA64)</f>
        <v>0</v>
      </c>
      <c r="AG64" s="74"/>
      <c r="AH64" s="34"/>
      <c r="AI64" s="34"/>
      <c r="AJ64" s="34"/>
      <c r="AK64" s="34"/>
      <c r="AL64" s="34"/>
      <c r="AM64" s="34"/>
      <c r="AN64" s="34"/>
      <c r="AO64" s="34"/>
      <c r="AP64" s="34"/>
      <c r="AQ64" s="34"/>
      <c r="AR64" s="34"/>
      <c r="AS64" s="34"/>
      <c r="AT64" s="34"/>
      <c r="AU64" s="34"/>
      <c r="AV64" s="34"/>
      <c r="AW64" s="34"/>
      <c r="AX64" s="34"/>
      <c r="AY64" s="34"/>
      <c r="AZ64" s="34"/>
      <c r="BA64" s="34"/>
      <c r="BB64" s="34"/>
      <c r="BC64" s="34"/>
      <c r="BD64" s="34"/>
      <c r="BE64" s="34"/>
      <c r="BF64" s="34"/>
      <c r="BG64" s="34"/>
      <c r="BH64" s="34"/>
      <c r="BI64" s="34"/>
      <c r="BJ64" s="34"/>
      <c r="BK64" s="34"/>
      <c r="BL64" s="34"/>
      <c r="BM64" s="34"/>
      <c r="BN64" s="34"/>
      <c r="BO64" s="34"/>
      <c r="BP64" s="34"/>
      <c r="BQ64" s="34"/>
      <c r="BR64" s="34"/>
      <c r="BS64" s="34"/>
      <c r="BT64" s="34"/>
      <c r="BU64" s="34"/>
      <c r="BV64" s="34"/>
      <c r="BW64" s="34"/>
      <c r="BX64" s="34"/>
      <c r="BY64" s="34"/>
      <c r="BZ64" s="34"/>
      <c r="CA64" s="34"/>
      <c r="CB64" s="34"/>
      <c r="CC64" s="34"/>
      <c r="CD64" s="34"/>
      <c r="CE64" s="34"/>
      <c r="CF64" s="34"/>
      <c r="CG64" s="34"/>
      <c r="CH64" s="34"/>
      <c r="CI64" s="34"/>
      <c r="CJ64" s="34"/>
      <c r="CK64" s="34"/>
      <c r="CL64" s="34"/>
      <c r="CM64" s="34"/>
      <c r="CN64" s="34"/>
      <c r="CO64" s="34"/>
      <c r="CP64" s="34"/>
      <c r="CQ64" s="34"/>
      <c r="CR64" s="34"/>
      <c r="CS64" s="34"/>
      <c r="CT64" s="34"/>
      <c r="CU64" s="34"/>
      <c r="CV64" s="34"/>
      <c r="CW64" s="34"/>
      <c r="CX64" s="34"/>
      <c r="CY64" s="34"/>
      <c r="CZ64" s="34"/>
      <c r="DA64" s="34"/>
      <c r="DB64" s="34"/>
      <c r="DC64" s="34"/>
      <c r="DD64" s="34"/>
      <c r="DE64" s="34"/>
      <c r="DF64" s="34"/>
      <c r="DG64" s="34"/>
      <c r="DH64" s="34"/>
      <c r="DI64" s="34"/>
      <c r="DJ64" s="34"/>
      <c r="DK64" s="34"/>
      <c r="DL64" s="34"/>
      <c r="DM64" s="34"/>
      <c r="DN64" s="34"/>
      <c r="DO64" s="34"/>
      <c r="DP64" s="34"/>
      <c r="DQ64" s="34"/>
      <c r="DR64" s="34"/>
      <c r="DS64" s="34"/>
      <c r="DT64" s="34"/>
      <c r="DU64" s="34"/>
      <c r="DV64" s="34"/>
      <c r="DW64" s="34"/>
      <c r="DX64" s="34"/>
      <c r="DY64" s="34"/>
      <c r="DZ64" s="34"/>
      <c r="EA64" s="34"/>
      <c r="EB64" s="34"/>
      <c r="EC64" s="34"/>
      <c r="ED64" s="34"/>
      <c r="EE64" s="34"/>
      <c r="EF64" s="34"/>
      <c r="EG64" s="34"/>
      <c r="EH64" s="34"/>
      <c r="EI64" s="34"/>
      <c r="EJ64" s="34"/>
      <c r="EK64" s="34"/>
      <c r="EL64" s="34"/>
      <c r="EM64" s="34"/>
    </row>
    <row r="65" spans="1:143" ht="16.5" thickTop="1" thickBot="1" x14ac:dyDescent="0.3">
      <c r="A65" s="63"/>
      <c r="B65" s="13"/>
      <c r="C65" s="13"/>
      <c r="D65" s="13"/>
      <c r="E65" s="13"/>
      <c r="F65" s="64" t="s">
        <v>33</v>
      </c>
      <c r="G65" s="401">
        <f>SUM(G63:H64)</f>
        <v>0</v>
      </c>
      <c r="H65" s="353"/>
      <c r="I65" s="106"/>
      <c r="J65" s="106"/>
      <c r="K65" s="106"/>
      <c r="L65" s="352">
        <f>SUM(L63:M64)</f>
        <v>0</v>
      </c>
      <c r="M65" s="353"/>
      <c r="N65" s="106"/>
      <c r="O65" s="106"/>
      <c r="P65" s="106"/>
      <c r="Q65" s="352">
        <f>SUM(Q63:R64)</f>
        <v>0</v>
      </c>
      <c r="R65" s="353"/>
      <c r="S65" s="106"/>
      <c r="T65" s="106"/>
      <c r="U65" s="106"/>
      <c r="V65" s="352">
        <f>SUM(V63:W64)</f>
        <v>0</v>
      </c>
      <c r="W65" s="353"/>
      <c r="X65" s="106"/>
      <c r="Y65" s="106"/>
      <c r="Z65" s="106"/>
      <c r="AA65" s="343">
        <f>SUM(AA63:AB64)</f>
        <v>0</v>
      </c>
      <c r="AB65" s="344"/>
      <c r="AC65" s="106"/>
      <c r="AD65" s="106"/>
      <c r="AE65" s="106"/>
      <c r="AF65" s="62">
        <f>SUM(G65+L65+Q65+V65+AA65)</f>
        <v>0</v>
      </c>
      <c r="AG65" s="114" t="s">
        <v>29</v>
      </c>
      <c r="AH65" s="34"/>
      <c r="AI65" s="34"/>
      <c r="AJ65" s="34"/>
      <c r="AK65" s="34"/>
      <c r="AL65" s="34"/>
      <c r="AM65" s="34"/>
      <c r="AN65" s="34"/>
      <c r="AO65" s="34"/>
      <c r="AP65" s="34"/>
      <c r="AQ65" s="34"/>
      <c r="AR65" s="34"/>
      <c r="AS65" s="34"/>
      <c r="AT65" s="34"/>
      <c r="AU65" s="34"/>
      <c r="AV65" s="34"/>
      <c r="AW65" s="34"/>
      <c r="AX65" s="34"/>
      <c r="AY65" s="34"/>
      <c r="AZ65" s="34"/>
      <c r="BA65" s="34"/>
      <c r="BB65" s="34"/>
      <c r="BC65" s="34"/>
      <c r="BD65" s="34"/>
      <c r="BE65" s="34"/>
      <c r="BF65" s="34"/>
      <c r="BG65" s="34"/>
      <c r="BH65" s="34"/>
      <c r="BI65" s="34"/>
      <c r="BJ65" s="34"/>
      <c r="BK65" s="34"/>
      <c r="BL65" s="34"/>
      <c r="BM65" s="34"/>
      <c r="BN65" s="34"/>
      <c r="BO65" s="34"/>
      <c r="BP65" s="34"/>
      <c r="BQ65" s="34"/>
      <c r="BR65" s="34"/>
      <c r="BS65" s="34"/>
      <c r="BT65" s="34"/>
      <c r="BU65" s="34"/>
      <c r="BV65" s="34"/>
      <c r="BW65" s="34"/>
      <c r="BX65" s="34"/>
      <c r="BY65" s="34"/>
      <c r="BZ65" s="34"/>
      <c r="CA65" s="34"/>
      <c r="CB65" s="34"/>
      <c r="CC65" s="34"/>
      <c r="CD65" s="34"/>
      <c r="CE65" s="34"/>
      <c r="CF65" s="34"/>
      <c r="CG65" s="34"/>
      <c r="CH65" s="34"/>
      <c r="CI65" s="34"/>
      <c r="CJ65" s="34"/>
      <c r="CK65" s="34"/>
      <c r="CL65" s="34"/>
      <c r="CM65" s="34"/>
      <c r="CN65" s="34"/>
      <c r="CO65" s="34"/>
      <c r="CP65" s="34"/>
      <c r="CQ65" s="34"/>
      <c r="CR65" s="34"/>
      <c r="CS65" s="34"/>
      <c r="CT65" s="34"/>
      <c r="CU65" s="34"/>
      <c r="CV65" s="34"/>
      <c r="CW65" s="34"/>
      <c r="CX65" s="34"/>
      <c r="CY65" s="34"/>
      <c r="CZ65" s="34"/>
      <c r="DA65" s="34"/>
      <c r="DB65" s="34"/>
      <c r="DC65" s="34"/>
      <c r="DD65" s="34"/>
      <c r="DE65" s="34"/>
      <c r="DF65" s="34"/>
      <c r="DG65" s="34"/>
      <c r="DH65" s="34"/>
      <c r="DI65" s="34"/>
      <c r="DJ65" s="34"/>
      <c r="DK65" s="34"/>
      <c r="DL65" s="34"/>
      <c r="DM65" s="34"/>
      <c r="DN65" s="34"/>
      <c r="DO65" s="34"/>
      <c r="DP65" s="34"/>
      <c r="DQ65" s="34"/>
      <c r="DR65" s="34"/>
      <c r="DS65" s="34"/>
      <c r="DT65" s="34"/>
      <c r="DU65" s="34"/>
      <c r="DV65" s="34"/>
      <c r="DW65" s="34"/>
      <c r="DX65" s="34"/>
      <c r="DY65" s="34"/>
      <c r="DZ65" s="34"/>
      <c r="EA65" s="34"/>
      <c r="EB65" s="34"/>
      <c r="EC65" s="34"/>
      <c r="ED65" s="34"/>
      <c r="EE65" s="34"/>
      <c r="EF65" s="34"/>
      <c r="EG65" s="34"/>
      <c r="EH65" s="34"/>
      <c r="EI65" s="34"/>
      <c r="EJ65" s="34"/>
      <c r="EK65" s="34"/>
      <c r="EL65" s="34"/>
      <c r="EM65" s="34"/>
    </row>
    <row r="66" spans="1:143" s="90" customFormat="1" ht="6" customHeight="1" thickTop="1" x14ac:dyDescent="0.25">
      <c r="B66" s="21"/>
      <c r="C66" s="21"/>
      <c r="D66" s="21"/>
      <c r="E66" s="21"/>
      <c r="F66" s="21"/>
      <c r="G66" s="21"/>
      <c r="H66" s="21"/>
      <c r="I66" s="107"/>
      <c r="J66" s="107"/>
      <c r="K66" s="107"/>
      <c r="L66" s="21"/>
      <c r="M66" s="21"/>
      <c r="N66" s="107"/>
      <c r="O66" s="107"/>
      <c r="P66" s="107"/>
      <c r="Q66" s="21"/>
      <c r="R66" s="21"/>
      <c r="S66" s="107"/>
      <c r="T66" s="107"/>
      <c r="U66" s="107"/>
      <c r="V66" s="21"/>
      <c r="W66" s="21"/>
      <c r="X66" s="107"/>
      <c r="Y66" s="107"/>
      <c r="Z66" s="107"/>
      <c r="AA66" s="21"/>
      <c r="AB66" s="21"/>
      <c r="AC66" s="107"/>
      <c r="AD66" s="107"/>
      <c r="AE66" s="107"/>
      <c r="AF66" s="21"/>
      <c r="AG66" s="21"/>
      <c r="AH66" s="21"/>
      <c r="AI66" s="21"/>
      <c r="AJ66" s="21"/>
      <c r="AK66" s="21"/>
      <c r="AL66" s="21"/>
      <c r="AM66" s="21"/>
      <c r="AN66" s="21"/>
      <c r="AO66" s="21"/>
      <c r="AP66" s="21"/>
      <c r="AQ66" s="21"/>
      <c r="AR66" s="21"/>
      <c r="AS66" s="21"/>
      <c r="AT66" s="21"/>
      <c r="AU66" s="21"/>
      <c r="AV66" s="21"/>
      <c r="AW66" s="21"/>
      <c r="AX66" s="21"/>
      <c r="AY66" s="21"/>
      <c r="AZ66" s="21"/>
      <c r="BA66" s="21"/>
      <c r="BB66" s="21"/>
      <c r="BC66" s="21"/>
      <c r="BD66" s="21"/>
      <c r="BE66" s="21"/>
      <c r="BF66" s="21"/>
      <c r="BG66" s="21"/>
      <c r="BH66" s="21"/>
      <c r="BI66" s="21"/>
      <c r="BJ66" s="21"/>
      <c r="BK66" s="21"/>
      <c r="BL66" s="21"/>
      <c r="BM66" s="21"/>
      <c r="BN66" s="21"/>
      <c r="BO66" s="21"/>
      <c r="BP66" s="21"/>
      <c r="BQ66" s="21"/>
      <c r="BR66" s="21"/>
      <c r="BS66" s="21"/>
      <c r="BT66" s="21"/>
      <c r="BU66" s="21"/>
      <c r="BV66" s="21"/>
      <c r="BW66" s="21"/>
      <c r="BX66" s="21"/>
      <c r="BY66" s="21"/>
      <c r="BZ66" s="21"/>
      <c r="CA66" s="21"/>
      <c r="CB66" s="21"/>
      <c r="CC66" s="21"/>
      <c r="CD66" s="21"/>
      <c r="CE66" s="21"/>
      <c r="CF66" s="21"/>
      <c r="CG66" s="21"/>
      <c r="CH66" s="21"/>
      <c r="CI66" s="21"/>
      <c r="CJ66" s="21"/>
      <c r="CK66" s="21"/>
      <c r="CL66" s="21"/>
      <c r="CM66" s="21"/>
      <c r="CN66" s="21"/>
      <c r="CO66" s="21"/>
      <c r="CP66" s="21"/>
      <c r="CQ66" s="21"/>
      <c r="CR66" s="21"/>
      <c r="CS66" s="21"/>
      <c r="CT66" s="21"/>
      <c r="CU66" s="21"/>
      <c r="CV66" s="21"/>
      <c r="CW66" s="21"/>
      <c r="CX66" s="21"/>
      <c r="CY66" s="21"/>
      <c r="CZ66" s="21"/>
      <c r="DA66" s="21"/>
      <c r="DB66" s="21"/>
      <c r="DC66" s="21"/>
      <c r="DD66" s="21"/>
      <c r="DE66" s="21"/>
      <c r="DF66" s="21"/>
      <c r="DG66" s="21"/>
      <c r="DH66" s="21"/>
      <c r="DI66" s="21"/>
      <c r="DJ66" s="21"/>
      <c r="DK66" s="21"/>
      <c r="DL66" s="21"/>
      <c r="DM66" s="21"/>
      <c r="DN66" s="21"/>
      <c r="DO66" s="21"/>
      <c r="DP66" s="21"/>
      <c r="DQ66" s="21"/>
      <c r="DR66" s="21"/>
      <c r="DS66" s="21"/>
      <c r="DT66" s="21"/>
      <c r="DU66" s="21"/>
      <c r="DV66" s="21"/>
      <c r="DW66" s="21"/>
      <c r="DX66" s="21"/>
      <c r="DY66" s="21"/>
      <c r="DZ66" s="21"/>
      <c r="EA66" s="21"/>
      <c r="EB66" s="21"/>
      <c r="EC66" s="21"/>
      <c r="ED66" s="21"/>
      <c r="EE66" s="21"/>
      <c r="EF66" s="21"/>
      <c r="EG66" s="21"/>
      <c r="EH66" s="21"/>
      <c r="EI66" s="21"/>
      <c r="EJ66" s="21"/>
      <c r="EK66" s="21"/>
      <c r="EL66" s="21"/>
      <c r="EM66" s="21"/>
    </row>
    <row r="67" spans="1:143" x14ac:dyDescent="0.25">
      <c r="A67" s="338" t="s">
        <v>26</v>
      </c>
      <c r="B67" s="339"/>
      <c r="C67" s="339"/>
      <c r="D67" s="339"/>
      <c r="E67" s="339"/>
      <c r="F67" s="340"/>
      <c r="G67" s="341">
        <f>G63-G25</f>
        <v>0</v>
      </c>
      <c r="H67" s="342"/>
      <c r="I67" s="108"/>
      <c r="J67" s="108"/>
      <c r="K67" s="108"/>
      <c r="L67" s="341">
        <f>L63-L25</f>
        <v>0</v>
      </c>
      <c r="M67" s="342"/>
      <c r="N67" s="108"/>
      <c r="O67" s="108"/>
      <c r="P67" s="108"/>
      <c r="Q67" s="341">
        <f t="shared" ref="Q67" si="47">Q63-Q25</f>
        <v>0</v>
      </c>
      <c r="R67" s="342"/>
      <c r="S67" s="108"/>
      <c r="T67" s="108"/>
      <c r="U67" s="108"/>
      <c r="V67" s="341">
        <f t="shared" ref="V67" si="48">V63-V25</f>
        <v>0</v>
      </c>
      <c r="W67" s="342"/>
      <c r="X67" s="108"/>
      <c r="Y67" s="108"/>
      <c r="Z67" s="108"/>
      <c r="AA67" s="341">
        <f t="shared" ref="AA67" si="49">AA63-AA25</f>
        <v>0</v>
      </c>
      <c r="AB67" s="342"/>
      <c r="AC67" s="108"/>
      <c r="AD67" s="108"/>
      <c r="AE67" s="108"/>
      <c r="AF67" s="62">
        <f>SUM(G67+L67+Q67+V67+AA67)</f>
        <v>0</v>
      </c>
      <c r="AG67" s="80" t="s">
        <v>36</v>
      </c>
      <c r="AH67" s="34"/>
      <c r="AI67" s="34"/>
      <c r="AJ67" s="34"/>
      <c r="AK67" s="34"/>
      <c r="AL67" s="34"/>
      <c r="AM67" s="34"/>
      <c r="AN67" s="34"/>
      <c r="AO67" s="34"/>
      <c r="AP67" s="34"/>
      <c r="AQ67" s="34"/>
      <c r="AR67" s="34"/>
      <c r="AS67" s="34"/>
      <c r="AT67" s="34"/>
      <c r="AU67" s="34"/>
      <c r="AV67" s="34"/>
      <c r="AW67" s="34"/>
      <c r="AX67" s="34"/>
      <c r="AY67" s="34"/>
      <c r="AZ67" s="34"/>
      <c r="BA67" s="34"/>
      <c r="BB67" s="34"/>
      <c r="BC67" s="34"/>
      <c r="BD67" s="34"/>
      <c r="BE67" s="34"/>
      <c r="BF67" s="34"/>
      <c r="BG67" s="34"/>
      <c r="BH67" s="34"/>
      <c r="BI67" s="34"/>
      <c r="BJ67" s="34"/>
      <c r="BK67" s="34"/>
      <c r="BL67" s="34"/>
      <c r="BM67" s="34"/>
      <c r="BN67" s="34"/>
      <c r="BO67" s="34"/>
      <c r="BP67" s="34"/>
      <c r="BQ67" s="34"/>
      <c r="BR67" s="34"/>
      <c r="BS67" s="34"/>
      <c r="BT67" s="34"/>
      <c r="BU67" s="34"/>
      <c r="BV67" s="34"/>
      <c r="BW67" s="34"/>
      <c r="BX67" s="34"/>
      <c r="BY67" s="34"/>
      <c r="BZ67" s="34"/>
      <c r="CA67" s="34"/>
      <c r="CB67" s="34"/>
      <c r="CC67" s="34"/>
      <c r="CD67" s="34"/>
      <c r="CE67" s="34"/>
      <c r="CF67" s="34"/>
      <c r="CG67" s="34"/>
      <c r="CH67" s="34"/>
      <c r="CI67" s="34"/>
      <c r="CJ67" s="34"/>
      <c r="CK67" s="34"/>
      <c r="CL67" s="34"/>
      <c r="CM67" s="34"/>
      <c r="CN67" s="34"/>
      <c r="CO67" s="34"/>
      <c r="CP67" s="34"/>
      <c r="CQ67" s="34"/>
      <c r="CR67" s="34"/>
      <c r="CS67" s="34"/>
      <c r="CT67" s="34"/>
      <c r="CU67" s="34"/>
      <c r="CV67" s="34"/>
      <c r="CW67" s="34"/>
      <c r="CX67" s="34"/>
      <c r="CY67" s="34"/>
      <c r="CZ67" s="34"/>
      <c r="DA67" s="34"/>
      <c r="DB67" s="34"/>
      <c r="DC67" s="34"/>
      <c r="DD67" s="34"/>
      <c r="DE67" s="34"/>
      <c r="DF67" s="34"/>
      <c r="DG67" s="34"/>
      <c r="DH67" s="34"/>
      <c r="DI67" s="34"/>
      <c r="DJ67" s="34"/>
      <c r="DK67" s="34"/>
      <c r="DL67" s="34"/>
      <c r="DM67" s="34"/>
      <c r="DN67" s="34"/>
      <c r="DO67" s="34"/>
      <c r="DP67" s="34"/>
      <c r="DQ67" s="34"/>
      <c r="DR67" s="34"/>
      <c r="DS67" s="34"/>
      <c r="DT67" s="34"/>
      <c r="DU67" s="34"/>
      <c r="DV67" s="34"/>
      <c r="DW67" s="34"/>
      <c r="DX67" s="34"/>
      <c r="DY67" s="34"/>
      <c r="DZ67" s="34"/>
      <c r="EA67" s="34"/>
      <c r="EB67" s="34"/>
      <c r="EC67" s="34"/>
      <c r="ED67" s="34"/>
      <c r="EE67" s="34"/>
      <c r="EF67" s="34"/>
      <c r="EG67" s="34"/>
      <c r="EH67" s="34"/>
      <c r="EI67" s="34"/>
      <c r="EJ67" s="34"/>
      <c r="EK67" s="34"/>
      <c r="EL67" s="34"/>
      <c r="EM67" s="34"/>
    </row>
    <row r="68" spans="1:143" x14ac:dyDescent="0.25">
      <c r="A68" s="338" t="s">
        <v>158</v>
      </c>
      <c r="B68" s="339"/>
      <c r="C68" s="339"/>
      <c r="D68" s="339"/>
      <c r="E68" s="339"/>
      <c r="F68" s="340"/>
      <c r="G68" s="341">
        <f>IF(G54&gt;25000,25000,G54)</f>
        <v>0</v>
      </c>
      <c r="H68" s="342"/>
      <c r="I68" s="108"/>
      <c r="J68" s="108"/>
      <c r="K68" s="108"/>
      <c r="L68" s="341">
        <f>IF((G68+(L54))&gt;25000,25000-G68,L54)</f>
        <v>0</v>
      </c>
      <c r="M68" s="342"/>
      <c r="N68" s="108"/>
      <c r="O68" s="108"/>
      <c r="P68" s="108"/>
      <c r="Q68" s="341">
        <f>IF((G68+L68+Q54)&gt;25000,25000-G68-L68,Q54)</f>
        <v>0</v>
      </c>
      <c r="R68" s="342"/>
      <c r="S68" s="108"/>
      <c r="T68" s="108"/>
      <c r="U68" s="108"/>
      <c r="V68" s="341">
        <f>IF((G68+L68+Q68+(V54))&gt;25000,25000-G68-L68-Q68,V54)</f>
        <v>0</v>
      </c>
      <c r="W68" s="342"/>
      <c r="X68" s="108"/>
      <c r="Y68" s="108"/>
      <c r="Z68" s="108"/>
      <c r="AA68" s="341">
        <f>IF((G68+L68+Q68+V68+(AA54))&gt;25000,25000-G68-L68-Q68-V68,AA54)</f>
        <v>0</v>
      </c>
      <c r="AB68" s="342"/>
      <c r="AC68" s="108"/>
      <c r="AD68" s="108"/>
      <c r="AE68" s="108"/>
      <c r="AF68" s="70">
        <f>SUM(G68+L68+Q68+V68+AA68)</f>
        <v>0</v>
      </c>
      <c r="AG68" s="80" t="s">
        <v>135</v>
      </c>
      <c r="AH68" s="34"/>
      <c r="AI68" s="34"/>
      <c r="AJ68" s="34"/>
      <c r="AK68" s="34"/>
      <c r="AL68" s="34"/>
      <c r="AM68" s="34"/>
      <c r="AN68" s="34"/>
      <c r="AO68" s="34"/>
      <c r="AP68" s="34"/>
      <c r="AQ68" s="34"/>
      <c r="AR68" s="34"/>
      <c r="AS68" s="34"/>
      <c r="AT68" s="34"/>
      <c r="AU68" s="34"/>
      <c r="AV68" s="34"/>
      <c r="AW68" s="34"/>
      <c r="AX68" s="34"/>
      <c r="AY68" s="34"/>
      <c r="AZ68" s="34"/>
      <c r="BA68" s="34"/>
      <c r="BB68" s="34"/>
      <c r="BC68" s="34"/>
      <c r="BD68" s="34"/>
      <c r="BE68" s="34"/>
      <c r="BF68" s="34"/>
      <c r="BG68" s="34"/>
      <c r="BH68" s="34"/>
      <c r="BI68" s="34"/>
      <c r="BJ68" s="34"/>
      <c r="BK68" s="34"/>
      <c r="BL68" s="34"/>
      <c r="BM68" s="34"/>
      <c r="BN68" s="34"/>
      <c r="BO68" s="34"/>
      <c r="BP68" s="34"/>
      <c r="BQ68" s="34"/>
      <c r="BR68" s="34"/>
      <c r="BS68" s="34"/>
      <c r="BT68" s="34"/>
      <c r="BU68" s="34"/>
      <c r="BV68" s="34"/>
      <c r="BW68" s="34"/>
      <c r="BX68" s="34"/>
      <c r="BY68" s="34"/>
      <c r="BZ68" s="34"/>
      <c r="CA68" s="34"/>
      <c r="CB68" s="34"/>
      <c r="CC68" s="34"/>
      <c r="CD68" s="34"/>
      <c r="CE68" s="34"/>
      <c r="CF68" s="34"/>
      <c r="CG68" s="34"/>
      <c r="CH68" s="34"/>
      <c r="CI68" s="34"/>
      <c r="CJ68" s="34"/>
      <c r="CK68" s="34"/>
      <c r="CL68" s="34"/>
      <c r="CM68" s="34"/>
      <c r="CN68" s="34"/>
      <c r="CO68" s="34"/>
      <c r="CP68" s="34"/>
      <c r="CQ68" s="34"/>
      <c r="CR68" s="34"/>
      <c r="CS68" s="34"/>
      <c r="CT68" s="34"/>
      <c r="CU68" s="34"/>
      <c r="CV68" s="34"/>
      <c r="CW68" s="34"/>
      <c r="CX68" s="34"/>
      <c r="CY68" s="34"/>
      <c r="CZ68" s="34"/>
      <c r="DA68" s="34"/>
      <c r="DB68" s="34"/>
      <c r="DC68" s="34"/>
      <c r="DD68" s="34"/>
      <c r="DE68" s="34"/>
      <c r="DF68" s="34"/>
      <c r="DG68" s="34"/>
      <c r="DH68" s="34"/>
      <c r="DI68" s="34"/>
      <c r="DJ68" s="34"/>
      <c r="DK68" s="34"/>
      <c r="DL68" s="34"/>
      <c r="DM68" s="34"/>
      <c r="DN68" s="34"/>
      <c r="DO68" s="34"/>
      <c r="DP68" s="34"/>
      <c r="DQ68" s="34"/>
      <c r="DR68" s="34"/>
      <c r="DS68" s="34"/>
      <c r="DT68" s="34"/>
      <c r="DU68" s="34"/>
      <c r="DV68" s="34"/>
      <c r="DW68" s="34"/>
      <c r="DX68" s="34"/>
      <c r="DY68" s="34"/>
      <c r="DZ68" s="34"/>
      <c r="EA68" s="34"/>
      <c r="EB68" s="34"/>
      <c r="EC68" s="34"/>
      <c r="ED68" s="34"/>
      <c r="EE68" s="34"/>
      <c r="EF68" s="34"/>
      <c r="EG68" s="34"/>
      <c r="EH68" s="34"/>
      <c r="EI68" s="34"/>
      <c r="EJ68" s="34"/>
      <c r="EK68" s="34"/>
      <c r="EL68" s="34"/>
      <c r="EM68" s="34"/>
    </row>
    <row r="69" spans="1:143" x14ac:dyDescent="0.25">
      <c r="A69" s="338" t="s">
        <v>159</v>
      </c>
      <c r="B69" s="339"/>
      <c r="C69" s="339"/>
      <c r="D69" s="339"/>
      <c r="E69" s="339"/>
      <c r="F69" s="340"/>
      <c r="G69" s="341">
        <f>IF(G60&gt;25000,25000,G60)</f>
        <v>0</v>
      </c>
      <c r="H69" s="342"/>
      <c r="I69" s="108"/>
      <c r="J69" s="108"/>
      <c r="K69" s="108"/>
      <c r="L69" s="341">
        <f>IF((G69+(L60))&gt;25000,25000-G69,L60)</f>
        <v>0</v>
      </c>
      <c r="M69" s="342"/>
      <c r="N69" s="108"/>
      <c r="O69" s="108"/>
      <c r="P69" s="108"/>
      <c r="Q69" s="341">
        <f>IF((G69+L69+(Q60))&gt;25000,25000-G69-L69,Q60)</f>
        <v>0</v>
      </c>
      <c r="R69" s="342"/>
      <c r="S69" s="108"/>
      <c r="T69" s="108"/>
      <c r="U69" s="108"/>
      <c r="V69" s="341">
        <f>IF((G69+L69+Q69+(V60))&gt;25000,25000-G69-L69-Q69,V60)</f>
        <v>0</v>
      </c>
      <c r="W69" s="342"/>
      <c r="X69" s="108"/>
      <c r="Y69" s="108"/>
      <c r="Z69" s="108"/>
      <c r="AA69" s="341">
        <f>IF((G69+L69+Q69+V69+(AA60))&gt;25000,25000-G69-L69-Q69-V69,AA60)</f>
        <v>0</v>
      </c>
      <c r="AB69" s="342"/>
      <c r="AC69" s="108"/>
      <c r="AD69" s="108"/>
      <c r="AE69" s="108"/>
      <c r="AF69" s="70">
        <f>SUM(G69+L69+Q69+V69+AA69)</f>
        <v>0</v>
      </c>
      <c r="AG69" s="80" t="s">
        <v>135</v>
      </c>
      <c r="AH69" s="34"/>
      <c r="AI69" s="34"/>
      <c r="AJ69" s="34"/>
      <c r="AK69" s="34"/>
      <c r="AL69" s="34"/>
      <c r="AM69" s="34"/>
      <c r="AN69" s="34"/>
      <c r="AO69" s="34"/>
      <c r="AP69" s="34"/>
      <c r="AQ69" s="34"/>
      <c r="AR69" s="34"/>
      <c r="AS69" s="34"/>
      <c r="AT69" s="34"/>
      <c r="AU69" s="34"/>
      <c r="AV69" s="34"/>
      <c r="AW69" s="34"/>
      <c r="AX69" s="34"/>
      <c r="AY69" s="34"/>
      <c r="AZ69" s="34"/>
      <c r="BA69" s="34"/>
      <c r="BB69" s="34"/>
      <c r="BC69" s="34"/>
      <c r="BD69" s="34"/>
      <c r="BE69" s="34"/>
      <c r="BF69" s="34"/>
      <c r="BG69" s="34"/>
      <c r="BH69" s="34"/>
      <c r="BI69" s="34"/>
      <c r="BJ69" s="34"/>
      <c r="BK69" s="34"/>
      <c r="BL69" s="34"/>
      <c r="BM69" s="34"/>
      <c r="BN69" s="34"/>
      <c r="BO69" s="34"/>
      <c r="BP69" s="34"/>
      <c r="BQ69" s="34"/>
      <c r="BR69" s="34"/>
      <c r="BS69" s="34"/>
      <c r="BT69" s="34"/>
      <c r="BU69" s="34"/>
      <c r="BV69" s="34"/>
      <c r="BW69" s="34"/>
      <c r="BX69" s="34"/>
      <c r="BY69" s="34"/>
      <c r="BZ69" s="34"/>
      <c r="CA69" s="34"/>
      <c r="CB69" s="34"/>
      <c r="CC69" s="34"/>
      <c r="CD69" s="34"/>
      <c r="CE69" s="34"/>
      <c r="CF69" s="34"/>
      <c r="CG69" s="34"/>
      <c r="CH69" s="34"/>
      <c r="CI69" s="34"/>
      <c r="CJ69" s="34"/>
      <c r="CK69" s="34"/>
      <c r="CL69" s="34"/>
      <c r="CM69" s="34"/>
      <c r="CN69" s="34"/>
      <c r="CO69" s="34"/>
      <c r="CP69" s="34"/>
      <c r="CQ69" s="34"/>
      <c r="CR69" s="34"/>
      <c r="CS69" s="34"/>
      <c r="CT69" s="34"/>
      <c r="CU69" s="34"/>
      <c r="CV69" s="34"/>
      <c r="CW69" s="34"/>
      <c r="CX69" s="34"/>
      <c r="CY69" s="34"/>
      <c r="CZ69" s="34"/>
      <c r="DA69" s="34"/>
      <c r="DB69" s="34"/>
      <c r="DC69" s="34"/>
      <c r="DD69" s="34"/>
      <c r="DE69" s="34"/>
      <c r="DF69" s="34"/>
      <c r="DG69" s="34"/>
      <c r="DH69" s="34"/>
      <c r="DI69" s="34"/>
      <c r="DJ69" s="34"/>
      <c r="DK69" s="34"/>
      <c r="DL69" s="34"/>
      <c r="DM69" s="34"/>
      <c r="DN69" s="34"/>
      <c r="DO69" s="34"/>
      <c r="DP69" s="34"/>
      <c r="DQ69" s="34"/>
      <c r="DR69" s="34"/>
      <c r="DS69" s="34"/>
      <c r="DT69" s="34"/>
      <c r="DU69" s="34"/>
      <c r="DV69" s="34"/>
      <c r="DW69" s="34"/>
      <c r="DX69" s="34"/>
      <c r="DY69" s="34"/>
      <c r="DZ69" s="34"/>
      <c r="EA69" s="34"/>
      <c r="EB69" s="34"/>
      <c r="EC69" s="34"/>
      <c r="ED69" s="34"/>
      <c r="EE69" s="34"/>
      <c r="EF69" s="34"/>
      <c r="EG69" s="34"/>
      <c r="EH69" s="34"/>
      <c r="EI69" s="34"/>
      <c r="EJ69" s="34"/>
      <c r="EK69" s="34"/>
      <c r="EL69" s="34"/>
      <c r="EM69" s="34"/>
    </row>
    <row r="70" spans="1:143" ht="15.75" thickBot="1" x14ac:dyDescent="0.3">
      <c r="A70" s="338" t="s">
        <v>68</v>
      </c>
      <c r="B70" s="339"/>
      <c r="C70" s="339"/>
      <c r="D70" s="339"/>
      <c r="E70" s="339"/>
      <c r="F70" s="340"/>
      <c r="G70" s="404">
        <f>SUM(G67:H69)</f>
        <v>0</v>
      </c>
      <c r="H70" s="405"/>
      <c r="I70" s="119"/>
      <c r="J70" s="119"/>
      <c r="K70" s="119"/>
      <c r="L70" s="404">
        <f>SUM(L67:M69)</f>
        <v>0</v>
      </c>
      <c r="M70" s="405"/>
      <c r="N70" s="119"/>
      <c r="O70" s="119"/>
      <c r="P70" s="119"/>
      <c r="Q70" s="404">
        <f>SUM(Q67:R69)</f>
        <v>0</v>
      </c>
      <c r="R70" s="405"/>
      <c r="S70" s="119"/>
      <c r="T70" s="119"/>
      <c r="U70" s="119"/>
      <c r="V70" s="404">
        <f>SUM(V67:W69)</f>
        <v>0</v>
      </c>
      <c r="W70" s="405"/>
      <c r="X70" s="119"/>
      <c r="Y70" s="119"/>
      <c r="Z70" s="119"/>
      <c r="AA70" s="404">
        <f>SUM(AA67:AB69)</f>
        <v>0</v>
      </c>
      <c r="AB70" s="405"/>
      <c r="AC70" s="119"/>
      <c r="AD70" s="119"/>
      <c r="AE70" s="119"/>
      <c r="AF70" s="120">
        <f>SUM(G70+L70+Q70+V70+AA70)</f>
        <v>0</v>
      </c>
      <c r="AG70" s="80" t="s">
        <v>136</v>
      </c>
      <c r="AH70" s="34"/>
      <c r="AI70" s="34"/>
      <c r="AJ70" s="34"/>
      <c r="AK70" s="34"/>
      <c r="AL70" s="34"/>
      <c r="AM70" s="34"/>
      <c r="AN70" s="34"/>
      <c r="AO70" s="34"/>
      <c r="AP70" s="34"/>
      <c r="AQ70" s="34"/>
      <c r="AR70" s="34"/>
      <c r="AS70" s="34"/>
      <c r="AT70" s="34"/>
      <c r="AU70" s="34"/>
      <c r="AV70" s="34"/>
      <c r="AW70" s="34"/>
      <c r="AX70" s="34"/>
      <c r="AY70" s="34"/>
      <c r="AZ70" s="34"/>
      <c r="BA70" s="34"/>
      <c r="BB70" s="34"/>
      <c r="BC70" s="34"/>
      <c r="BD70" s="34"/>
      <c r="BE70" s="34"/>
      <c r="BF70" s="34"/>
      <c r="BG70" s="34"/>
      <c r="BH70" s="34"/>
      <c r="BI70" s="34"/>
      <c r="BJ70" s="34"/>
      <c r="BK70" s="34"/>
      <c r="BL70" s="34"/>
      <c r="BM70" s="34"/>
      <c r="BN70" s="34"/>
      <c r="BO70" s="34"/>
      <c r="BP70" s="34"/>
      <c r="BQ70" s="34"/>
      <c r="BR70" s="34"/>
      <c r="BS70" s="34"/>
      <c r="BT70" s="34"/>
      <c r="BU70" s="34"/>
      <c r="BV70" s="34"/>
      <c r="BW70" s="34"/>
      <c r="BX70" s="34"/>
      <c r="BY70" s="34"/>
      <c r="BZ70" s="34"/>
      <c r="CA70" s="34"/>
      <c r="CB70" s="34"/>
      <c r="CC70" s="34"/>
      <c r="CD70" s="34"/>
      <c r="CE70" s="34"/>
      <c r="CF70" s="34"/>
      <c r="CG70" s="34"/>
      <c r="CH70" s="34"/>
      <c r="CI70" s="34"/>
      <c r="CJ70" s="34"/>
      <c r="CK70" s="34"/>
      <c r="CL70" s="34"/>
      <c r="CM70" s="34"/>
      <c r="CN70" s="34"/>
      <c r="CO70" s="34"/>
      <c r="CP70" s="34"/>
      <c r="CQ70" s="34"/>
      <c r="CR70" s="34"/>
      <c r="CS70" s="34"/>
      <c r="CT70" s="34"/>
      <c r="CU70" s="34"/>
      <c r="CV70" s="34"/>
      <c r="CW70" s="34"/>
      <c r="CX70" s="34"/>
      <c r="CY70" s="34"/>
      <c r="CZ70" s="34"/>
      <c r="DA70" s="34"/>
      <c r="DB70" s="34"/>
      <c r="DC70" s="34"/>
      <c r="DD70" s="34"/>
      <c r="DE70" s="34"/>
      <c r="DF70" s="34"/>
      <c r="DG70" s="34"/>
      <c r="DH70" s="34"/>
      <c r="DI70" s="34"/>
      <c r="DJ70" s="34"/>
      <c r="DK70" s="34"/>
      <c r="DL70" s="34"/>
      <c r="DM70" s="34"/>
      <c r="DN70" s="34"/>
      <c r="DO70" s="34"/>
      <c r="DP70" s="34"/>
      <c r="DQ70" s="34"/>
      <c r="DR70" s="34"/>
      <c r="DS70" s="34"/>
      <c r="DT70" s="34"/>
      <c r="DU70" s="34"/>
      <c r="DV70" s="34"/>
      <c r="DW70" s="34"/>
      <c r="DX70" s="34"/>
      <c r="DY70" s="34"/>
      <c r="DZ70" s="34"/>
      <c r="EA70" s="34"/>
      <c r="EB70" s="34"/>
      <c r="EC70" s="34"/>
      <c r="ED70" s="34"/>
      <c r="EE70" s="34"/>
      <c r="EF70" s="34"/>
      <c r="EG70" s="34"/>
      <c r="EH70" s="34"/>
      <c r="EI70" s="34"/>
      <c r="EJ70" s="34"/>
      <c r="EK70" s="34"/>
      <c r="EL70" s="34"/>
      <c r="EM70" s="34"/>
    </row>
    <row r="71" spans="1:143" s="72" customFormat="1" ht="15.75" thickBot="1" x14ac:dyDescent="0.3">
      <c r="A71" s="65"/>
      <c r="B71" s="66"/>
      <c r="C71" s="66" t="s">
        <v>27</v>
      </c>
      <c r="D71" s="67">
        <v>0.7</v>
      </c>
      <c r="E71" s="68"/>
      <c r="F71" s="69" t="s">
        <v>13</v>
      </c>
      <c r="G71" s="392">
        <f>G70*$D$71</f>
        <v>0</v>
      </c>
      <c r="H71" s="393"/>
      <c r="I71" s="121"/>
      <c r="J71" s="121"/>
      <c r="K71" s="121"/>
      <c r="L71" s="392">
        <f>L70*$D$71</f>
        <v>0</v>
      </c>
      <c r="M71" s="393"/>
      <c r="N71" s="121"/>
      <c r="O71" s="121"/>
      <c r="P71" s="121"/>
      <c r="Q71" s="392">
        <f>Q70*$D$71</f>
        <v>0</v>
      </c>
      <c r="R71" s="393"/>
      <c r="S71" s="121"/>
      <c r="T71" s="121"/>
      <c r="U71" s="121"/>
      <c r="V71" s="392">
        <f>V70*$D$71</f>
        <v>0</v>
      </c>
      <c r="W71" s="393"/>
      <c r="X71" s="121"/>
      <c r="Y71" s="121"/>
      <c r="Z71" s="121"/>
      <c r="AA71" s="392">
        <f>AA70*$D$71</f>
        <v>0</v>
      </c>
      <c r="AB71" s="393"/>
      <c r="AC71" s="119"/>
      <c r="AD71" s="119"/>
      <c r="AE71" s="119"/>
      <c r="AF71" s="120">
        <f>SUM(G71+L71+Q71+V71+AA71)</f>
        <v>0</v>
      </c>
      <c r="AG71" s="80"/>
      <c r="AH71" s="71"/>
      <c r="AI71" s="71"/>
      <c r="AJ71" s="71"/>
      <c r="AK71" s="71"/>
      <c r="AL71" s="71"/>
      <c r="AM71" s="71"/>
      <c r="AN71" s="71"/>
      <c r="AO71" s="71"/>
      <c r="AP71" s="71"/>
      <c r="AQ71" s="71"/>
      <c r="AR71" s="71"/>
      <c r="AS71" s="71"/>
      <c r="AT71" s="71"/>
      <c r="AU71" s="71"/>
      <c r="AV71" s="71"/>
      <c r="AW71" s="71"/>
      <c r="AX71" s="71"/>
      <c r="AY71" s="71"/>
      <c r="AZ71" s="71"/>
      <c r="BA71" s="71"/>
      <c r="BB71" s="71"/>
      <c r="BC71" s="71"/>
      <c r="BD71" s="71"/>
      <c r="BE71" s="71"/>
      <c r="BF71" s="71"/>
      <c r="BG71" s="71"/>
      <c r="BH71" s="71"/>
      <c r="BI71" s="71"/>
      <c r="BJ71" s="71"/>
      <c r="BK71" s="71"/>
      <c r="BL71" s="71"/>
      <c r="BM71" s="71"/>
      <c r="BN71" s="71"/>
      <c r="BO71" s="71"/>
      <c r="BP71" s="71"/>
      <c r="BQ71" s="71"/>
      <c r="BR71" s="71"/>
      <c r="BS71" s="71"/>
      <c r="BT71" s="71"/>
      <c r="BU71" s="71"/>
      <c r="BV71" s="71"/>
      <c r="BW71" s="71"/>
      <c r="BX71" s="71"/>
      <c r="BY71" s="71"/>
      <c r="BZ71" s="71"/>
      <c r="CA71" s="71"/>
      <c r="CB71" s="71"/>
      <c r="CC71" s="71"/>
      <c r="CD71" s="71"/>
      <c r="CE71" s="71"/>
      <c r="CF71" s="71"/>
      <c r="CG71" s="71"/>
      <c r="CH71" s="71"/>
      <c r="CI71" s="71"/>
      <c r="CJ71" s="71"/>
      <c r="CK71" s="71"/>
      <c r="CL71" s="71"/>
      <c r="CM71" s="71"/>
      <c r="CN71" s="71"/>
      <c r="CO71" s="71"/>
      <c r="CP71" s="71"/>
      <c r="CQ71" s="71"/>
      <c r="CR71" s="71"/>
      <c r="CS71" s="71"/>
      <c r="CT71" s="71"/>
      <c r="CU71" s="71"/>
      <c r="CV71" s="71"/>
      <c r="CW71" s="71"/>
      <c r="CX71" s="71"/>
      <c r="CY71" s="71"/>
      <c r="CZ71" s="71"/>
      <c r="DA71" s="71"/>
      <c r="DB71" s="71"/>
      <c r="DC71" s="71"/>
      <c r="DD71" s="71"/>
      <c r="DE71" s="71"/>
      <c r="DF71" s="71"/>
      <c r="DG71" s="71"/>
      <c r="DH71" s="71"/>
      <c r="DI71" s="71"/>
      <c r="DJ71" s="71"/>
      <c r="DK71" s="71"/>
      <c r="DL71" s="71"/>
      <c r="DM71" s="71"/>
      <c r="DN71" s="71"/>
      <c r="DO71" s="71"/>
      <c r="DP71" s="71"/>
      <c r="DQ71" s="71"/>
      <c r="DR71" s="71"/>
      <c r="DS71" s="71"/>
      <c r="DT71" s="71"/>
      <c r="DU71" s="71"/>
      <c r="DV71" s="71"/>
      <c r="DW71" s="71"/>
      <c r="DX71" s="71"/>
      <c r="DY71" s="71"/>
      <c r="DZ71" s="71"/>
      <c r="EA71" s="71"/>
      <c r="EB71" s="71"/>
      <c r="EC71" s="71"/>
      <c r="ED71" s="71"/>
      <c r="EE71" s="71"/>
      <c r="EF71" s="71"/>
      <c r="EG71" s="71"/>
      <c r="EH71" s="71"/>
      <c r="EI71" s="71"/>
      <c r="EJ71" s="71"/>
      <c r="EK71" s="71"/>
      <c r="EL71" s="71"/>
      <c r="EM71" s="71"/>
    </row>
    <row r="73" spans="1:143" s="85" customFormat="1" ht="21.75" customHeight="1" thickBot="1" x14ac:dyDescent="0.3">
      <c r="A73" s="81"/>
      <c r="B73" s="81"/>
      <c r="C73" s="81"/>
      <c r="D73" s="81"/>
      <c r="E73" s="81"/>
      <c r="F73" s="82" t="s">
        <v>34</v>
      </c>
      <c r="G73" s="390">
        <f>G65+G53+G71+G59</f>
        <v>0</v>
      </c>
      <c r="H73" s="391"/>
      <c r="I73" s="109"/>
      <c r="J73" s="109"/>
      <c r="K73" s="109"/>
      <c r="L73" s="390">
        <f>L65+L53+L71+L59</f>
        <v>0</v>
      </c>
      <c r="M73" s="391"/>
      <c r="N73" s="109"/>
      <c r="O73" s="109"/>
      <c r="P73" s="109"/>
      <c r="Q73" s="390">
        <f>Q65+Q53+Q71+Q59</f>
        <v>0</v>
      </c>
      <c r="R73" s="391"/>
      <c r="S73" s="109"/>
      <c r="T73" s="109"/>
      <c r="U73" s="109"/>
      <c r="V73" s="390">
        <f>V65+V53+V71+V59</f>
        <v>0</v>
      </c>
      <c r="W73" s="391"/>
      <c r="X73" s="109"/>
      <c r="Y73" s="109"/>
      <c r="Z73" s="109"/>
      <c r="AA73" s="390">
        <f>AA65+AA53+AA71+AA59</f>
        <v>0</v>
      </c>
      <c r="AB73" s="391"/>
      <c r="AC73" s="109"/>
      <c r="AD73" s="109"/>
      <c r="AE73" s="109"/>
      <c r="AF73" s="83">
        <f>G73+L73+Q73+V73+AA73</f>
        <v>0</v>
      </c>
      <c r="AG73" s="271"/>
      <c r="AH73" s="84"/>
      <c r="AI73" s="84"/>
      <c r="AJ73" s="84"/>
      <c r="AK73" s="84"/>
      <c r="AL73" s="84"/>
      <c r="AM73" s="84"/>
      <c r="AN73" s="84"/>
      <c r="AO73" s="84"/>
      <c r="AP73" s="84"/>
      <c r="AQ73" s="84"/>
      <c r="AR73" s="84"/>
      <c r="AS73" s="84"/>
      <c r="AT73" s="84"/>
      <c r="AU73" s="84"/>
      <c r="AV73" s="84"/>
      <c r="AW73" s="84"/>
      <c r="AX73" s="84"/>
      <c r="AY73" s="84"/>
      <c r="AZ73" s="84"/>
      <c r="BA73" s="84"/>
      <c r="BB73" s="84"/>
      <c r="BC73" s="84"/>
      <c r="BD73" s="84"/>
      <c r="BE73" s="84"/>
      <c r="BF73" s="84"/>
      <c r="BG73" s="84"/>
      <c r="BH73" s="84"/>
      <c r="BI73" s="84"/>
      <c r="BJ73" s="84"/>
      <c r="BK73" s="84"/>
      <c r="BL73" s="84"/>
      <c r="BM73" s="84"/>
      <c r="BN73" s="84"/>
      <c r="BO73" s="84"/>
      <c r="BP73" s="84"/>
      <c r="BQ73" s="84"/>
      <c r="BR73" s="84"/>
      <c r="BS73" s="84"/>
      <c r="BT73" s="84"/>
      <c r="BU73" s="84"/>
      <c r="BV73" s="84"/>
      <c r="BW73" s="84"/>
      <c r="BX73" s="84"/>
      <c r="BY73" s="84"/>
      <c r="BZ73" s="84"/>
      <c r="CA73" s="84"/>
      <c r="CB73" s="84"/>
      <c r="CC73" s="84"/>
      <c r="CD73" s="84"/>
      <c r="CE73" s="84"/>
      <c r="CF73" s="84"/>
      <c r="CG73" s="84"/>
      <c r="CH73" s="84"/>
      <c r="CI73" s="84"/>
      <c r="CJ73" s="84"/>
      <c r="CK73" s="84"/>
      <c r="CL73" s="84"/>
      <c r="CM73" s="84"/>
      <c r="CN73" s="84"/>
      <c r="CO73" s="84"/>
      <c r="CP73" s="84"/>
      <c r="CQ73" s="84"/>
      <c r="CR73" s="84"/>
      <c r="CS73" s="84"/>
      <c r="CT73" s="84"/>
      <c r="CU73" s="84"/>
      <c r="CV73" s="84"/>
      <c r="CW73" s="84"/>
      <c r="CX73" s="84"/>
      <c r="CY73" s="84"/>
      <c r="CZ73" s="84"/>
      <c r="DA73" s="84"/>
      <c r="DB73" s="84"/>
      <c r="DC73" s="84"/>
      <c r="DD73" s="84"/>
      <c r="DE73" s="84"/>
      <c r="DF73" s="84"/>
      <c r="DG73" s="84"/>
      <c r="DH73" s="84"/>
      <c r="DI73" s="84"/>
      <c r="DJ73" s="84"/>
      <c r="DK73" s="84"/>
      <c r="DL73" s="84"/>
      <c r="DM73" s="84"/>
      <c r="DN73" s="84"/>
      <c r="DO73" s="84"/>
      <c r="DP73" s="84"/>
      <c r="DQ73" s="84"/>
      <c r="DR73" s="84"/>
      <c r="DS73" s="84"/>
      <c r="DT73" s="84"/>
      <c r="DU73" s="84"/>
      <c r="DV73" s="84"/>
      <c r="DW73" s="84"/>
      <c r="DX73" s="84"/>
      <c r="DY73" s="84"/>
      <c r="DZ73" s="84"/>
      <c r="EA73" s="84"/>
      <c r="EB73" s="84"/>
      <c r="EC73" s="84"/>
      <c r="ED73" s="84"/>
      <c r="EE73" s="84"/>
      <c r="EF73" s="84"/>
      <c r="EG73" s="84"/>
      <c r="EH73" s="84"/>
      <c r="EI73" s="84"/>
      <c r="EJ73" s="84"/>
      <c r="EK73" s="84"/>
      <c r="EL73" s="84"/>
      <c r="EM73" s="84"/>
    </row>
    <row r="74" spans="1:143" s="25" customFormat="1" ht="15.75" thickTop="1" x14ac:dyDescent="0.25">
      <c r="A74" s="21"/>
      <c r="B74" s="21"/>
      <c r="C74" s="21"/>
      <c r="D74" s="21"/>
      <c r="E74" s="21"/>
      <c r="F74" s="22"/>
      <c r="G74" s="23"/>
      <c r="H74" s="23"/>
      <c r="I74" s="23"/>
      <c r="J74" s="23"/>
      <c r="K74" s="23"/>
      <c r="L74" s="23"/>
      <c r="M74" s="23"/>
      <c r="N74" s="23"/>
      <c r="O74" s="23"/>
      <c r="P74" s="23"/>
      <c r="Q74" s="23"/>
      <c r="R74" s="23"/>
      <c r="S74" s="23"/>
      <c r="T74" s="23"/>
      <c r="U74" s="23"/>
      <c r="V74" s="23"/>
      <c r="W74" s="23"/>
      <c r="X74" s="23"/>
      <c r="Y74" s="23"/>
      <c r="Z74" s="23"/>
      <c r="AA74" s="23"/>
      <c r="AB74" s="23"/>
      <c r="AC74" s="23"/>
      <c r="AD74" s="23"/>
      <c r="AE74" s="23"/>
      <c r="AF74" s="14"/>
      <c r="AG74" s="24"/>
      <c r="AH74" s="34"/>
      <c r="AI74" s="34"/>
      <c r="AJ74" s="34"/>
      <c r="AK74" s="34"/>
      <c r="AL74" s="34"/>
      <c r="AM74" s="34"/>
      <c r="AN74" s="34"/>
      <c r="AO74" s="34"/>
      <c r="AP74" s="34"/>
      <c r="AQ74" s="34"/>
      <c r="AR74" s="34"/>
      <c r="AS74" s="34"/>
      <c r="AT74" s="34"/>
      <c r="AU74" s="34"/>
      <c r="AV74" s="34"/>
      <c r="AW74" s="34"/>
      <c r="AX74" s="34"/>
      <c r="AY74" s="34"/>
      <c r="AZ74" s="34"/>
      <c r="BA74" s="34"/>
      <c r="BB74" s="34"/>
      <c r="BC74" s="34"/>
      <c r="BD74" s="34"/>
      <c r="BE74" s="34"/>
      <c r="BF74" s="34"/>
      <c r="BG74" s="34"/>
      <c r="BH74" s="34"/>
      <c r="BI74" s="34"/>
      <c r="BJ74" s="34"/>
      <c r="BK74" s="34"/>
      <c r="BL74" s="34"/>
      <c r="BM74" s="34"/>
      <c r="BN74" s="34"/>
      <c r="BO74" s="34"/>
      <c r="BP74" s="34"/>
      <c r="BQ74" s="34"/>
      <c r="BR74" s="34"/>
      <c r="BS74" s="34"/>
      <c r="BT74" s="34"/>
      <c r="BU74" s="34"/>
      <c r="BV74" s="34"/>
      <c r="BW74" s="34"/>
      <c r="BX74" s="34"/>
      <c r="BY74" s="34"/>
      <c r="BZ74" s="34"/>
      <c r="CA74" s="34"/>
      <c r="CB74" s="34"/>
      <c r="CC74" s="34"/>
      <c r="CD74" s="34"/>
      <c r="CE74" s="34"/>
      <c r="CF74" s="34"/>
      <c r="CG74" s="34"/>
      <c r="CH74" s="34"/>
      <c r="CI74" s="34"/>
      <c r="CJ74" s="34"/>
      <c r="CK74" s="34"/>
      <c r="CL74" s="34"/>
      <c r="CM74" s="34"/>
      <c r="CN74" s="34"/>
      <c r="CO74" s="34"/>
      <c r="CP74" s="34"/>
      <c r="CQ74" s="34"/>
      <c r="CR74" s="34"/>
      <c r="CS74" s="34"/>
      <c r="CT74" s="34"/>
      <c r="CU74" s="34"/>
      <c r="CV74" s="34"/>
      <c r="CW74" s="34"/>
      <c r="CX74" s="34"/>
      <c r="CY74" s="34"/>
      <c r="CZ74" s="34"/>
      <c r="DA74" s="34"/>
      <c r="DB74" s="34"/>
      <c r="DC74" s="34"/>
      <c r="DD74" s="34"/>
      <c r="DE74" s="34"/>
      <c r="DF74" s="34"/>
      <c r="DG74" s="34"/>
      <c r="DH74" s="34"/>
      <c r="DI74" s="34"/>
      <c r="DJ74" s="34"/>
      <c r="DK74" s="34"/>
      <c r="DL74" s="34"/>
      <c r="DM74" s="34"/>
      <c r="DN74" s="34"/>
      <c r="DO74" s="34"/>
      <c r="DP74" s="34"/>
      <c r="DQ74" s="34"/>
      <c r="DR74" s="34"/>
      <c r="DS74" s="34"/>
      <c r="DT74" s="34"/>
      <c r="DU74" s="34"/>
      <c r="DV74" s="34"/>
      <c r="DW74" s="34"/>
      <c r="DX74" s="34"/>
      <c r="DY74" s="34"/>
      <c r="DZ74" s="34"/>
      <c r="EA74" s="34"/>
      <c r="EB74" s="34"/>
      <c r="EC74" s="34"/>
      <c r="ED74" s="34"/>
      <c r="EE74" s="34"/>
      <c r="EF74" s="34"/>
      <c r="EG74" s="34"/>
      <c r="EH74" s="34"/>
      <c r="EI74" s="34"/>
      <c r="EJ74" s="34"/>
      <c r="EK74" s="34"/>
      <c r="EL74" s="34"/>
      <c r="EM74" s="34"/>
    </row>
    <row r="76" spans="1:143" ht="15.75" x14ac:dyDescent="0.25">
      <c r="A76" s="256" t="s">
        <v>233</v>
      </c>
      <c r="B76" s="251"/>
      <c r="C76" s="251"/>
      <c r="D76" s="251"/>
      <c r="E76" s="251"/>
      <c r="F76" s="251"/>
      <c r="G76" s="251"/>
      <c r="H76" s="251"/>
      <c r="I76" s="251"/>
      <c r="J76" s="251"/>
      <c r="K76" s="251"/>
      <c r="L76" s="251"/>
      <c r="M76" s="251"/>
      <c r="N76" s="251"/>
      <c r="O76" s="251"/>
      <c r="P76" s="251"/>
      <c r="Q76" s="251"/>
      <c r="R76" s="251"/>
      <c r="S76" s="251"/>
      <c r="T76" s="251"/>
      <c r="U76" s="251"/>
      <c r="V76" s="251"/>
      <c r="W76" s="251"/>
      <c r="X76" s="251"/>
      <c r="Y76" s="251"/>
      <c r="Z76" s="251"/>
      <c r="AA76" s="251"/>
      <c r="AB76" s="251"/>
      <c r="AC76" s="251"/>
      <c r="AD76" s="251"/>
      <c r="AE76" s="251"/>
      <c r="AF76" s="251"/>
    </row>
    <row r="77" spans="1:143" x14ac:dyDescent="0.25">
      <c r="A77" s="258" t="s">
        <v>130</v>
      </c>
      <c r="B77" s="251"/>
      <c r="C77" s="251"/>
      <c r="D77" s="251"/>
      <c r="E77" s="251"/>
      <c r="F77" s="255" t="s">
        <v>129</v>
      </c>
      <c r="G77" s="318">
        <v>0</v>
      </c>
      <c r="H77" s="252">
        <f>G77*25000</f>
        <v>0</v>
      </c>
      <c r="L77" s="318">
        <v>0</v>
      </c>
      <c r="M77" s="252">
        <f>L77*25000</f>
        <v>0</v>
      </c>
      <c r="Q77" s="318">
        <v>0</v>
      </c>
      <c r="R77" s="252">
        <f>Q77*25000</f>
        <v>0</v>
      </c>
      <c r="V77" s="318">
        <v>0</v>
      </c>
      <c r="W77" s="252">
        <f>V77*25000</f>
        <v>0</v>
      </c>
      <c r="AA77" s="318">
        <v>0</v>
      </c>
      <c r="AB77" s="252">
        <f>AA77*25000</f>
        <v>0</v>
      </c>
      <c r="AC77" s="251"/>
      <c r="AD77" s="251"/>
      <c r="AE77" s="251"/>
      <c r="AF77" s="257">
        <f>SUM(H77+M77+R77+W77+AB77)</f>
        <v>0</v>
      </c>
    </row>
    <row r="78" spans="1:143" x14ac:dyDescent="0.25">
      <c r="A78" s="258" t="s">
        <v>131</v>
      </c>
      <c r="B78" s="251"/>
      <c r="C78" s="251"/>
      <c r="D78" s="251"/>
      <c r="E78" s="251"/>
      <c r="F78" s="310"/>
      <c r="G78" s="310" t="s">
        <v>223</v>
      </c>
      <c r="H78" s="311">
        <f>H77-G51-G52-G57-G58</f>
        <v>0</v>
      </c>
      <c r="I78" s="310"/>
      <c r="J78" s="310"/>
      <c r="K78" s="310"/>
      <c r="L78" s="310"/>
      <c r="M78" s="311">
        <f>M77-L51-L52-L57-L58</f>
        <v>0</v>
      </c>
      <c r="N78" s="310"/>
      <c r="O78" s="310"/>
      <c r="P78" s="310"/>
      <c r="Q78" s="310"/>
      <c r="R78" s="311">
        <f>R77-Q51-Q52-Q57-Q58</f>
        <v>0</v>
      </c>
      <c r="S78" s="310"/>
      <c r="T78" s="310"/>
      <c r="U78" s="310"/>
      <c r="V78" s="310"/>
      <c r="W78" s="311">
        <f>W77-V51-V52-V57-V58</f>
        <v>0</v>
      </c>
      <c r="X78" s="310"/>
      <c r="Y78" s="310"/>
      <c r="Z78" s="310"/>
      <c r="AA78" s="310"/>
      <c r="AB78" s="311">
        <f>AB77-AA51-AA52-AA57-AA58</f>
        <v>0</v>
      </c>
      <c r="AC78" s="255"/>
      <c r="AD78" s="255"/>
      <c r="AE78" s="255"/>
      <c r="AF78" s="255"/>
    </row>
    <row r="79" spans="1:143" x14ac:dyDescent="0.25">
      <c r="A79" s="258" t="s">
        <v>137</v>
      </c>
      <c r="B79" s="251"/>
      <c r="C79" s="251"/>
      <c r="D79" s="251"/>
      <c r="E79" s="251"/>
      <c r="F79" s="310"/>
      <c r="G79" s="310" t="s">
        <v>228</v>
      </c>
      <c r="H79" s="311">
        <f>IF(G54&gt;0,25000,0)</f>
        <v>0</v>
      </c>
      <c r="I79" s="310"/>
      <c r="J79" s="310"/>
      <c r="K79" s="310"/>
      <c r="L79" s="310"/>
      <c r="M79" s="319"/>
      <c r="N79" s="320"/>
      <c r="O79" s="320"/>
      <c r="P79" s="320"/>
      <c r="Q79" s="320"/>
      <c r="R79" s="319"/>
      <c r="S79" s="320"/>
      <c r="T79" s="320"/>
      <c r="U79" s="320"/>
      <c r="V79" s="320"/>
      <c r="W79" s="319"/>
      <c r="X79" s="320"/>
      <c r="Y79" s="320"/>
      <c r="Z79" s="320"/>
      <c r="AA79" s="320"/>
      <c r="AB79" s="319"/>
      <c r="AC79" s="321"/>
      <c r="AD79" s="321"/>
      <c r="AE79" s="321"/>
      <c r="AF79" s="321"/>
    </row>
    <row r="80" spans="1:143" x14ac:dyDescent="0.25">
      <c r="A80" s="258"/>
      <c r="B80" s="251"/>
      <c r="C80" s="251"/>
      <c r="D80" s="251"/>
      <c r="E80" s="251"/>
      <c r="F80" s="310"/>
      <c r="G80" s="310" t="s">
        <v>229</v>
      </c>
      <c r="H80" s="311">
        <f>IF(G60&gt;0,25000,0)</f>
        <v>0</v>
      </c>
      <c r="I80" s="310"/>
      <c r="J80" s="310"/>
      <c r="K80" s="310"/>
      <c r="L80" s="310"/>
      <c r="M80" s="319"/>
      <c r="N80" s="320"/>
      <c r="O80" s="320"/>
      <c r="P80" s="320"/>
      <c r="Q80" s="320"/>
      <c r="R80" s="319"/>
      <c r="S80" s="320"/>
      <c r="T80" s="320"/>
      <c r="U80" s="320"/>
      <c r="V80" s="320"/>
      <c r="W80" s="319"/>
      <c r="X80" s="320"/>
      <c r="Y80" s="320"/>
      <c r="Z80" s="320"/>
      <c r="AA80" s="320"/>
      <c r="AB80" s="319"/>
      <c r="AC80" s="321"/>
      <c r="AD80" s="321"/>
      <c r="AE80" s="321"/>
      <c r="AF80" s="321"/>
    </row>
    <row r="81" spans="1:32" x14ac:dyDescent="0.25">
      <c r="A81" s="258"/>
      <c r="B81" s="251"/>
      <c r="C81" s="251"/>
      <c r="D81" s="312"/>
      <c r="E81" s="312"/>
      <c r="F81" s="313"/>
      <c r="G81" s="313" t="s">
        <v>216</v>
      </c>
      <c r="H81" s="314">
        <f>H78+H79+H80</f>
        <v>0</v>
      </c>
      <c r="I81" s="313"/>
      <c r="J81" s="313"/>
      <c r="K81" s="313"/>
      <c r="L81" s="313"/>
      <c r="M81" s="314">
        <f>M78</f>
        <v>0</v>
      </c>
      <c r="N81" s="313"/>
      <c r="O81" s="313"/>
      <c r="P81" s="313"/>
      <c r="Q81" s="313"/>
      <c r="R81" s="314">
        <f>R78</f>
        <v>0</v>
      </c>
      <c r="S81" s="313"/>
      <c r="T81" s="313"/>
      <c r="U81" s="313"/>
      <c r="V81" s="313"/>
      <c r="W81" s="314">
        <f>W78</f>
        <v>0</v>
      </c>
      <c r="X81" s="313"/>
      <c r="Y81" s="313"/>
      <c r="Z81" s="313"/>
      <c r="AA81" s="313"/>
      <c r="AB81" s="314">
        <f>AB78</f>
        <v>0</v>
      </c>
      <c r="AC81" s="315"/>
      <c r="AD81" s="315"/>
      <c r="AE81" s="315"/>
      <c r="AF81" s="315"/>
    </row>
    <row r="82" spans="1:32" x14ac:dyDescent="0.25">
      <c r="A82" s="251"/>
      <c r="B82" s="251"/>
      <c r="C82" s="251"/>
      <c r="D82" s="251"/>
      <c r="E82" s="251"/>
      <c r="F82" s="255"/>
      <c r="G82" s="255" t="s">
        <v>225</v>
      </c>
      <c r="H82" s="316">
        <f>H78</f>
        <v>0</v>
      </c>
      <c r="I82" s="255"/>
      <c r="J82" s="255"/>
      <c r="K82" s="255"/>
      <c r="L82" s="255"/>
      <c r="M82" s="316">
        <f>M78</f>
        <v>0</v>
      </c>
      <c r="N82" s="255"/>
      <c r="O82" s="255"/>
      <c r="P82" s="255"/>
      <c r="Q82" s="255"/>
      <c r="R82" s="316">
        <f>R78</f>
        <v>0</v>
      </c>
      <c r="S82" s="255"/>
      <c r="T82" s="255"/>
      <c r="U82" s="255"/>
      <c r="V82" s="255"/>
      <c r="W82" s="316">
        <f>W78</f>
        <v>0</v>
      </c>
      <c r="X82" s="255"/>
      <c r="Y82" s="255"/>
      <c r="Z82" s="255"/>
      <c r="AA82" s="255"/>
      <c r="AB82" s="316">
        <f>AB78</f>
        <v>0</v>
      </c>
      <c r="AC82" s="255"/>
      <c r="AD82" s="255"/>
      <c r="AE82" s="255"/>
      <c r="AF82" s="252">
        <f>H82+M82+R82+W82+AB82</f>
        <v>0</v>
      </c>
    </row>
    <row r="83" spans="1:32" x14ac:dyDescent="0.25">
      <c r="A83" s="258"/>
      <c r="B83" s="251"/>
      <c r="C83" s="251"/>
      <c r="D83" s="251"/>
      <c r="E83" s="251"/>
      <c r="F83" s="255"/>
      <c r="G83" s="255" t="s">
        <v>217</v>
      </c>
      <c r="H83" s="257">
        <f>H81*$D$71</f>
        <v>0</v>
      </c>
      <c r="I83" s="251"/>
      <c r="J83" s="251"/>
      <c r="K83" s="251"/>
      <c r="L83" s="251"/>
      <c r="M83" s="257">
        <f>M81*$D$71</f>
        <v>0</v>
      </c>
      <c r="N83" s="251"/>
      <c r="O83" s="251"/>
      <c r="P83" s="251"/>
      <c r="Q83" s="251"/>
      <c r="R83" s="257">
        <f>R81*$D$71</f>
        <v>0</v>
      </c>
      <c r="S83" s="251"/>
      <c r="T83" s="251"/>
      <c r="U83" s="251"/>
      <c r="V83" s="251"/>
      <c r="W83" s="257">
        <f>W81*$D$71</f>
        <v>0</v>
      </c>
      <c r="X83" s="251"/>
      <c r="Y83" s="251"/>
      <c r="Z83" s="251"/>
      <c r="AA83" s="251"/>
      <c r="AB83" s="257">
        <f>AB81*$D$71</f>
        <v>0</v>
      </c>
      <c r="AC83" s="251"/>
      <c r="AD83" s="251"/>
      <c r="AE83" s="251"/>
      <c r="AF83" s="252">
        <f>H83+M83+R83+W83+AB83</f>
        <v>0</v>
      </c>
    </row>
    <row r="84" spans="1:32" x14ac:dyDescent="0.25">
      <c r="A84" s="258"/>
      <c r="B84" s="251"/>
      <c r="C84" s="251"/>
      <c r="D84" s="251"/>
      <c r="E84" s="251"/>
      <c r="F84" s="255"/>
      <c r="G84" s="255" t="s">
        <v>224</v>
      </c>
      <c r="H84" s="257">
        <f>G51+G52+G57+G58</f>
        <v>0</v>
      </c>
      <c r="I84" s="251"/>
      <c r="J84" s="251"/>
      <c r="K84" s="251"/>
      <c r="L84" s="251"/>
      <c r="M84" s="257">
        <f>L51+L52+L57+L58</f>
        <v>0</v>
      </c>
      <c r="N84" s="251"/>
      <c r="O84" s="251"/>
      <c r="P84" s="251"/>
      <c r="Q84" s="251"/>
      <c r="R84" s="257">
        <f>Q51+Q52+Q57+Q58</f>
        <v>0</v>
      </c>
      <c r="S84" s="251"/>
      <c r="T84" s="251"/>
      <c r="U84" s="251"/>
      <c r="V84" s="251"/>
      <c r="W84" s="257">
        <f>V51+V52+V57+V58</f>
        <v>0</v>
      </c>
      <c r="X84" s="251"/>
      <c r="Y84" s="251"/>
      <c r="Z84" s="251"/>
      <c r="AA84" s="251"/>
      <c r="AB84" s="257">
        <f>AA51+AA52+AA57+AA58</f>
        <v>0</v>
      </c>
      <c r="AC84" s="251"/>
      <c r="AD84" s="251"/>
      <c r="AE84" s="251"/>
      <c r="AF84" s="257"/>
    </row>
    <row r="85" spans="1:32" x14ac:dyDescent="0.25">
      <c r="A85" s="258"/>
      <c r="B85" s="251"/>
      <c r="C85" s="251"/>
      <c r="D85" s="251"/>
      <c r="E85" s="251"/>
      <c r="F85" s="255"/>
      <c r="G85" s="255" t="s">
        <v>218</v>
      </c>
      <c r="H85" s="316">
        <f>G53+G59</f>
        <v>0</v>
      </c>
      <c r="I85" s="255"/>
      <c r="J85" s="255"/>
      <c r="K85" s="255"/>
      <c r="L85" s="255"/>
      <c r="M85" s="316">
        <f>L53+L59</f>
        <v>0</v>
      </c>
      <c r="N85" s="255"/>
      <c r="O85" s="255"/>
      <c r="P85" s="255"/>
      <c r="Q85" s="255"/>
      <c r="R85" s="316">
        <f>Q53+Q59</f>
        <v>0</v>
      </c>
      <c r="S85" s="255"/>
      <c r="T85" s="255"/>
      <c r="U85" s="255"/>
      <c r="V85" s="255"/>
      <c r="W85" s="316">
        <f>V53+V59</f>
        <v>0</v>
      </c>
      <c r="X85" s="255"/>
      <c r="Y85" s="255"/>
      <c r="Z85" s="255"/>
      <c r="AA85" s="255"/>
      <c r="AB85" s="316">
        <f>AA53+AA59</f>
        <v>0</v>
      </c>
      <c r="AC85" s="255"/>
      <c r="AD85" s="255"/>
      <c r="AE85" s="255"/>
      <c r="AF85" s="255"/>
    </row>
    <row r="86" spans="1:32" ht="15.75" thickBot="1" x14ac:dyDescent="0.3">
      <c r="A86" s="258"/>
      <c r="B86" s="251"/>
      <c r="C86" s="251"/>
      <c r="D86" s="251"/>
      <c r="E86" s="251"/>
      <c r="F86" s="251"/>
      <c r="G86" s="251"/>
      <c r="H86" s="253">
        <f>SUM(H82:K85)</f>
        <v>0</v>
      </c>
      <c r="I86" s="254"/>
      <c r="J86" s="254"/>
      <c r="K86" s="254"/>
      <c r="L86" s="254"/>
      <c r="M86" s="253">
        <f>SUM(M82:P85)</f>
        <v>0</v>
      </c>
      <c r="N86" s="254"/>
      <c r="O86" s="254"/>
      <c r="P86" s="254"/>
      <c r="Q86" s="254"/>
      <c r="R86" s="253">
        <f>SUM(R82:U85)</f>
        <v>0</v>
      </c>
      <c r="S86" s="254"/>
      <c r="T86" s="254"/>
      <c r="U86" s="254"/>
      <c r="V86" s="254"/>
      <c r="W86" s="253">
        <f>SUM(W82:Z85)</f>
        <v>0</v>
      </c>
      <c r="X86" s="254"/>
      <c r="Y86" s="254"/>
      <c r="Z86" s="254"/>
      <c r="AA86" s="254"/>
      <c r="AB86" s="253">
        <f>SUM(AB82:AE85)</f>
        <v>0</v>
      </c>
      <c r="AC86" s="254"/>
      <c r="AD86" s="254"/>
      <c r="AE86" s="254"/>
      <c r="AF86" s="253">
        <f t="shared" ref="AF86" si="50">SUM(H86+M86+R86+W86+AB86)</f>
        <v>0</v>
      </c>
    </row>
    <row r="87" spans="1:32" ht="6.75" customHeight="1" thickTop="1" x14ac:dyDescent="0.25">
      <c r="A87" s="251"/>
      <c r="B87" s="251"/>
      <c r="C87" s="251"/>
      <c r="D87" s="312"/>
      <c r="E87" s="312"/>
      <c r="F87" s="312"/>
      <c r="G87" s="312"/>
      <c r="H87" s="312"/>
      <c r="I87" s="312"/>
      <c r="J87" s="312"/>
      <c r="K87" s="312"/>
      <c r="L87" s="312"/>
      <c r="M87" s="312"/>
      <c r="N87" s="312"/>
      <c r="O87" s="312"/>
      <c r="P87" s="312"/>
      <c r="Q87" s="312"/>
      <c r="R87" s="312"/>
      <c r="S87" s="312"/>
      <c r="T87" s="312"/>
      <c r="U87" s="312"/>
      <c r="V87" s="312"/>
      <c r="W87" s="312"/>
      <c r="X87" s="312"/>
      <c r="Y87" s="312"/>
      <c r="Z87" s="312"/>
      <c r="AA87" s="312"/>
      <c r="AB87" s="312"/>
      <c r="AC87" s="312"/>
      <c r="AD87" s="312"/>
      <c r="AE87" s="312"/>
      <c r="AF87" s="312"/>
    </row>
    <row r="88" spans="1:32" x14ac:dyDescent="0.25">
      <c r="A88" s="251"/>
      <c r="B88" s="251"/>
      <c r="C88" s="251"/>
      <c r="D88" s="251"/>
      <c r="E88" s="251"/>
      <c r="F88" s="251"/>
      <c r="G88" s="310" t="s">
        <v>138</v>
      </c>
      <c r="H88" s="252">
        <f>G54+G60</f>
        <v>0</v>
      </c>
      <c r="I88" s="251"/>
      <c r="J88" s="251"/>
      <c r="K88" s="251"/>
      <c r="L88" s="251"/>
      <c r="M88" s="252">
        <f>L54+L60</f>
        <v>0</v>
      </c>
      <c r="N88" s="251"/>
      <c r="O88" s="251"/>
      <c r="P88" s="251"/>
      <c r="Q88" s="251"/>
      <c r="R88" s="252">
        <f>Q54+Q60</f>
        <v>0</v>
      </c>
      <c r="S88" s="251"/>
      <c r="T88" s="251"/>
      <c r="U88" s="251"/>
      <c r="V88" s="251"/>
      <c r="W88" s="252">
        <f>V54+V60</f>
        <v>0</v>
      </c>
      <c r="X88" s="251"/>
      <c r="Y88" s="251"/>
      <c r="Z88" s="251"/>
      <c r="AA88" s="251"/>
      <c r="AB88" s="252">
        <f>AA54+AA60</f>
        <v>0</v>
      </c>
      <c r="AC88" s="251"/>
      <c r="AD88" s="251"/>
      <c r="AE88" s="251"/>
      <c r="AF88" s="252">
        <f>H88+M88+R88+W88+AB88</f>
        <v>0</v>
      </c>
    </row>
    <row r="89" spans="1:32" x14ac:dyDescent="0.25">
      <c r="A89" s="251"/>
      <c r="B89" s="251"/>
      <c r="C89" s="251"/>
      <c r="D89" s="251"/>
      <c r="E89" s="251"/>
      <c r="F89" s="251"/>
      <c r="G89" s="310" t="s">
        <v>219</v>
      </c>
      <c r="H89" s="252">
        <f>H82+H83</f>
        <v>0</v>
      </c>
      <c r="I89" s="251"/>
      <c r="J89" s="251"/>
      <c r="K89" s="251"/>
      <c r="L89" s="251"/>
      <c r="M89" s="252">
        <f>M82+M83</f>
        <v>0</v>
      </c>
      <c r="N89" s="251"/>
      <c r="O89" s="251"/>
      <c r="P89" s="251"/>
      <c r="Q89" s="251"/>
      <c r="R89" s="252">
        <f>R82+R83</f>
        <v>0</v>
      </c>
      <c r="S89" s="251"/>
      <c r="T89" s="251"/>
      <c r="U89" s="251"/>
      <c r="V89" s="251"/>
      <c r="W89" s="252">
        <f>W82+W83</f>
        <v>0</v>
      </c>
      <c r="X89" s="251"/>
      <c r="Y89" s="251"/>
      <c r="Z89" s="251"/>
      <c r="AA89" s="251"/>
      <c r="AB89" s="252">
        <f>AB82+AB83</f>
        <v>0</v>
      </c>
      <c r="AC89" s="251"/>
      <c r="AD89" s="251"/>
      <c r="AE89" s="251"/>
      <c r="AF89" s="252">
        <f>H89+M89+R89+W89+AB89</f>
        <v>0</v>
      </c>
    </row>
    <row r="90" spans="1:32" ht="8.25" customHeight="1" x14ac:dyDescent="0.25">
      <c r="A90" s="251"/>
      <c r="B90" s="251"/>
      <c r="C90" s="251"/>
      <c r="D90" s="251"/>
      <c r="E90" s="251"/>
      <c r="F90" s="251"/>
      <c r="G90" s="251"/>
      <c r="H90" s="251"/>
      <c r="I90" s="251"/>
      <c r="J90" s="251"/>
      <c r="K90" s="251"/>
      <c r="L90" s="251"/>
      <c r="M90" s="251"/>
      <c r="N90" s="251"/>
      <c r="O90" s="251"/>
      <c r="P90" s="251"/>
      <c r="Q90" s="251"/>
      <c r="R90" s="251"/>
      <c r="S90" s="251"/>
      <c r="T90" s="251"/>
      <c r="U90" s="251"/>
      <c r="V90" s="251"/>
      <c r="W90" s="251"/>
      <c r="X90" s="251"/>
      <c r="Y90" s="251"/>
      <c r="Z90" s="251"/>
      <c r="AA90" s="251"/>
      <c r="AB90" s="251"/>
      <c r="AC90" s="251"/>
      <c r="AD90" s="251"/>
      <c r="AE90" s="251"/>
      <c r="AF90" s="251"/>
    </row>
    <row r="91" spans="1:32" x14ac:dyDescent="0.25">
      <c r="A91" s="251"/>
      <c r="B91" s="251"/>
      <c r="C91" s="251"/>
      <c r="D91" s="251"/>
      <c r="E91" s="251"/>
      <c r="F91" s="251"/>
      <c r="G91" s="310" t="s">
        <v>227</v>
      </c>
      <c r="H91" s="252">
        <f>H82+H84</f>
        <v>0</v>
      </c>
      <c r="I91" s="251"/>
      <c r="J91" s="251"/>
      <c r="K91" s="251"/>
      <c r="L91" s="251"/>
      <c r="M91" s="252">
        <f>M82+M84</f>
        <v>0</v>
      </c>
      <c r="N91" s="251"/>
      <c r="O91" s="251"/>
      <c r="P91" s="251"/>
      <c r="Q91" s="251"/>
      <c r="R91" s="252">
        <f>R82+R84</f>
        <v>0</v>
      </c>
      <c r="S91" s="251"/>
      <c r="T91" s="251"/>
      <c r="U91" s="251"/>
      <c r="V91" s="251"/>
      <c r="W91" s="252">
        <f>W82+W84</f>
        <v>0</v>
      </c>
      <c r="X91" s="251"/>
      <c r="Y91" s="251"/>
      <c r="Z91" s="251"/>
      <c r="AA91" s="251"/>
      <c r="AB91" s="252">
        <f>AB82+AB84</f>
        <v>0</v>
      </c>
      <c r="AC91" s="251"/>
      <c r="AD91" s="251"/>
      <c r="AE91" s="251"/>
      <c r="AF91" s="252">
        <f>SUM(H91:AE91)</f>
        <v>0</v>
      </c>
    </row>
    <row r="92" spans="1:32" x14ac:dyDescent="0.25">
      <c r="A92" s="251"/>
      <c r="B92" s="251"/>
      <c r="C92" s="251"/>
      <c r="D92" s="312"/>
      <c r="E92" s="312"/>
      <c r="F92" s="312"/>
      <c r="G92" s="313" t="s">
        <v>220</v>
      </c>
      <c r="H92" s="317">
        <f>H83+H85</f>
        <v>0</v>
      </c>
      <c r="I92" s="312"/>
      <c r="J92" s="312"/>
      <c r="K92" s="312"/>
      <c r="L92" s="312"/>
      <c r="M92" s="317">
        <f>M83+M85</f>
        <v>0</v>
      </c>
      <c r="N92" s="312"/>
      <c r="O92" s="312"/>
      <c r="P92" s="312"/>
      <c r="Q92" s="312"/>
      <c r="R92" s="317">
        <f>R83+R85</f>
        <v>0</v>
      </c>
      <c r="S92" s="312"/>
      <c r="T92" s="312"/>
      <c r="U92" s="312"/>
      <c r="V92" s="312"/>
      <c r="W92" s="317">
        <f>W83+W85</f>
        <v>0</v>
      </c>
      <c r="X92" s="312"/>
      <c r="Y92" s="312"/>
      <c r="Z92" s="312"/>
      <c r="AA92" s="312"/>
      <c r="AB92" s="317">
        <f>AB83+AB85</f>
        <v>0</v>
      </c>
      <c r="AC92" s="312"/>
      <c r="AD92" s="312"/>
      <c r="AE92" s="312"/>
      <c r="AF92" s="317">
        <f>SUM(H92:AE92)</f>
        <v>0</v>
      </c>
    </row>
    <row r="93" spans="1:32" ht="3" customHeight="1" x14ac:dyDescent="0.25">
      <c r="A93" s="251"/>
      <c r="B93" s="251"/>
      <c r="C93" s="251"/>
      <c r="D93" s="251"/>
      <c r="E93" s="251"/>
      <c r="F93" s="251"/>
      <c r="G93" s="251"/>
      <c r="H93" s="251"/>
      <c r="I93" s="251"/>
      <c r="J93" s="251"/>
      <c r="K93" s="251"/>
      <c r="L93" s="251"/>
      <c r="M93" s="251"/>
      <c r="N93" s="251"/>
      <c r="O93" s="251"/>
      <c r="P93" s="251"/>
      <c r="Q93" s="251"/>
      <c r="R93" s="251"/>
      <c r="S93" s="251"/>
      <c r="T93" s="251"/>
      <c r="U93" s="251"/>
      <c r="V93" s="251"/>
      <c r="W93" s="251"/>
      <c r="X93" s="251"/>
      <c r="Y93" s="251"/>
      <c r="Z93" s="251"/>
      <c r="AA93" s="251"/>
      <c r="AB93" s="251"/>
      <c r="AC93" s="251"/>
      <c r="AD93" s="251"/>
      <c r="AE93" s="251"/>
      <c r="AF93" s="251"/>
    </row>
    <row r="94" spans="1:32" x14ac:dyDescent="0.25">
      <c r="A94" s="251"/>
      <c r="B94" s="251"/>
      <c r="C94" s="251"/>
      <c r="D94" s="251"/>
      <c r="E94" s="251"/>
      <c r="F94" s="251"/>
      <c r="G94" s="310" t="s">
        <v>221</v>
      </c>
      <c r="H94" s="252">
        <f>H82+H84</f>
        <v>0</v>
      </c>
      <c r="I94" s="251"/>
      <c r="J94" s="251"/>
      <c r="K94" s="251"/>
      <c r="L94" s="251"/>
      <c r="M94" s="252">
        <f>M82+M84</f>
        <v>0</v>
      </c>
      <c r="N94" s="251"/>
      <c r="O94" s="251"/>
      <c r="P94" s="251"/>
      <c r="Q94" s="251"/>
      <c r="R94" s="252">
        <f>R82+R84</f>
        <v>0</v>
      </c>
      <c r="S94" s="251"/>
      <c r="T94" s="251"/>
      <c r="U94" s="251"/>
      <c r="V94" s="251"/>
      <c r="W94" s="252">
        <f>W82+W84</f>
        <v>0</v>
      </c>
      <c r="X94" s="251"/>
      <c r="Y94" s="251"/>
      <c r="Z94" s="251"/>
      <c r="AA94" s="251"/>
      <c r="AB94" s="252">
        <f>AB82+AB84</f>
        <v>0</v>
      </c>
      <c r="AC94" s="251"/>
      <c r="AD94" s="251"/>
      <c r="AE94" s="251"/>
      <c r="AF94" s="252">
        <f>H94+M94+R94+W94+AB94</f>
        <v>0</v>
      </c>
    </row>
    <row r="95" spans="1:32" x14ac:dyDescent="0.25">
      <c r="A95" s="251"/>
      <c r="B95" s="251"/>
      <c r="C95" s="251"/>
      <c r="D95" s="251"/>
      <c r="E95" s="251"/>
      <c r="F95" s="251"/>
      <c r="G95" s="310" t="s">
        <v>222</v>
      </c>
      <c r="H95" s="252">
        <f>H83</f>
        <v>0</v>
      </c>
      <c r="I95" s="251"/>
      <c r="J95" s="251"/>
      <c r="K95" s="251"/>
      <c r="L95" s="251"/>
      <c r="M95" s="252">
        <f>M83</f>
        <v>0</v>
      </c>
      <c r="N95" s="251"/>
      <c r="O95" s="251"/>
      <c r="P95" s="251"/>
      <c r="Q95" s="251"/>
      <c r="R95" s="252">
        <f>R83</f>
        <v>0</v>
      </c>
      <c r="S95" s="251"/>
      <c r="T95" s="251"/>
      <c r="U95" s="251"/>
      <c r="V95" s="251"/>
      <c r="W95" s="252">
        <f>W83</f>
        <v>0</v>
      </c>
      <c r="X95" s="251"/>
      <c r="Y95" s="251"/>
      <c r="Z95" s="251"/>
      <c r="AA95" s="251"/>
      <c r="AB95" s="252">
        <f>AB83</f>
        <v>0</v>
      </c>
      <c r="AC95" s="251"/>
      <c r="AD95" s="251"/>
      <c r="AE95" s="251"/>
      <c r="AF95" s="252">
        <f>H95+M95+R95+W95+AB95</f>
        <v>0</v>
      </c>
    </row>
    <row r="96" spans="1:32" x14ac:dyDescent="0.25">
      <c r="A96" s="251"/>
      <c r="B96" s="251"/>
      <c r="C96" s="251"/>
      <c r="D96" s="251"/>
      <c r="E96" s="251"/>
      <c r="F96" s="251"/>
      <c r="G96" s="310" t="s">
        <v>230</v>
      </c>
      <c r="H96" s="252">
        <f>H85</f>
        <v>0</v>
      </c>
      <c r="I96" s="251"/>
      <c r="J96" s="251"/>
      <c r="K96" s="251"/>
      <c r="L96" s="251"/>
      <c r="M96" s="252">
        <f>M85</f>
        <v>0</v>
      </c>
      <c r="N96" s="251"/>
      <c r="O96" s="251"/>
      <c r="P96" s="251"/>
      <c r="Q96" s="251"/>
      <c r="R96" s="252">
        <f>R85</f>
        <v>0</v>
      </c>
      <c r="S96" s="251"/>
      <c r="T96" s="251"/>
      <c r="U96" s="251"/>
      <c r="V96" s="251"/>
      <c r="W96" s="252">
        <f>W85</f>
        <v>0</v>
      </c>
      <c r="X96" s="251"/>
      <c r="Y96" s="251"/>
      <c r="Z96" s="251"/>
      <c r="AA96" s="251"/>
      <c r="AB96" s="252">
        <f>AB85</f>
        <v>0</v>
      </c>
      <c r="AC96" s="251"/>
      <c r="AD96" s="251"/>
      <c r="AE96" s="251"/>
      <c r="AF96" s="252">
        <f t="shared" ref="AF96:AF97" si="51">H96+M96+R96+W96+AB96</f>
        <v>0</v>
      </c>
    </row>
    <row r="97" spans="1:143" x14ac:dyDescent="0.25">
      <c r="A97" s="251"/>
      <c r="B97" s="251"/>
      <c r="C97" s="251"/>
      <c r="D97" s="251"/>
      <c r="E97" s="251"/>
      <c r="F97" s="251"/>
      <c r="G97" s="251"/>
      <c r="H97" s="326">
        <f>SUM(H94:H96)</f>
        <v>0</v>
      </c>
      <c r="I97" s="254"/>
      <c r="J97" s="254"/>
      <c r="K97" s="254"/>
      <c r="L97" s="254"/>
      <c r="M97" s="326">
        <f>SUM(M94:M96)</f>
        <v>0</v>
      </c>
      <c r="N97" s="254"/>
      <c r="O97" s="254"/>
      <c r="P97" s="254"/>
      <c r="Q97" s="254"/>
      <c r="R97" s="326">
        <f>SUM(R94:R96)</f>
        <v>0</v>
      </c>
      <c r="S97" s="254"/>
      <c r="T97" s="254"/>
      <c r="U97" s="254"/>
      <c r="V97" s="254"/>
      <c r="W97" s="326">
        <f>SUM(W94:W96)</f>
        <v>0</v>
      </c>
      <c r="X97" s="254"/>
      <c r="Y97" s="254"/>
      <c r="Z97" s="254"/>
      <c r="AA97" s="254"/>
      <c r="AB97" s="326">
        <f>SUM(AB94:AB96)</f>
        <v>0</v>
      </c>
      <c r="AC97" s="254"/>
      <c r="AD97" s="254"/>
      <c r="AE97" s="254"/>
      <c r="AF97" s="326">
        <f t="shared" si="51"/>
        <v>0</v>
      </c>
      <c r="AH97" s="34"/>
      <c r="AI97" s="34"/>
      <c r="AJ97" s="34"/>
      <c r="AK97" s="34"/>
      <c r="AL97" s="34"/>
      <c r="AM97" s="34"/>
      <c r="AN97" s="34"/>
      <c r="AO97" s="34"/>
      <c r="AP97" s="34"/>
      <c r="AQ97" s="34"/>
      <c r="AR97" s="34"/>
      <c r="AS97" s="34"/>
      <c r="AT97" s="34"/>
      <c r="AU97" s="34"/>
      <c r="AV97" s="34"/>
      <c r="AW97" s="34"/>
      <c r="AX97" s="34"/>
      <c r="AY97" s="34"/>
      <c r="AZ97" s="34"/>
      <c r="BA97" s="34"/>
      <c r="BB97" s="34"/>
      <c r="BC97" s="34"/>
      <c r="BD97" s="34"/>
      <c r="BE97" s="34"/>
      <c r="BF97" s="34"/>
      <c r="BG97" s="34"/>
      <c r="BH97" s="34"/>
      <c r="BI97" s="34"/>
      <c r="BJ97" s="34"/>
      <c r="BK97" s="34"/>
      <c r="BL97" s="34"/>
      <c r="BM97" s="34"/>
      <c r="BN97" s="34"/>
      <c r="BO97" s="34"/>
      <c r="BP97" s="34"/>
      <c r="BQ97" s="34"/>
      <c r="BR97" s="34"/>
      <c r="BS97" s="34"/>
      <c r="BT97" s="34"/>
      <c r="BU97" s="34"/>
      <c r="BV97" s="34"/>
      <c r="BW97" s="34"/>
      <c r="BX97" s="34"/>
      <c r="BY97" s="34"/>
      <c r="BZ97" s="34"/>
      <c r="CA97" s="34"/>
      <c r="CB97" s="34"/>
      <c r="CC97" s="34"/>
      <c r="CD97" s="34"/>
      <c r="CE97" s="34"/>
      <c r="CF97" s="34"/>
      <c r="CG97" s="34"/>
      <c r="CH97" s="34"/>
      <c r="CI97" s="34"/>
      <c r="CJ97" s="34"/>
      <c r="CK97" s="34"/>
      <c r="CL97" s="34"/>
      <c r="CM97" s="34"/>
      <c r="CN97" s="34"/>
      <c r="CO97" s="34"/>
      <c r="CP97" s="34"/>
      <c r="CQ97" s="34"/>
      <c r="CR97" s="34"/>
      <c r="CS97" s="34"/>
      <c r="CT97" s="34"/>
      <c r="CU97" s="34"/>
      <c r="CV97" s="34"/>
      <c r="CW97" s="34"/>
      <c r="CX97" s="34"/>
      <c r="CY97" s="34"/>
      <c r="CZ97" s="34"/>
      <c r="DA97" s="34"/>
      <c r="DB97" s="34"/>
      <c r="DC97" s="34"/>
      <c r="DD97" s="34"/>
      <c r="DE97" s="34"/>
      <c r="DF97" s="34"/>
      <c r="DG97" s="34"/>
      <c r="DH97" s="34"/>
      <c r="DI97" s="34"/>
      <c r="DJ97" s="34"/>
      <c r="DK97" s="34"/>
      <c r="DL97" s="34"/>
      <c r="DM97" s="34"/>
      <c r="DN97" s="34"/>
      <c r="DO97" s="34"/>
      <c r="DP97" s="34"/>
      <c r="DQ97" s="34"/>
      <c r="DR97" s="34"/>
      <c r="DS97" s="34"/>
      <c r="DT97" s="34"/>
      <c r="DU97" s="34"/>
      <c r="DV97" s="34"/>
      <c r="DW97" s="34"/>
      <c r="DX97" s="34"/>
      <c r="DY97" s="34"/>
      <c r="DZ97" s="34"/>
      <c r="EA97" s="34"/>
      <c r="EB97" s="34"/>
      <c r="EC97" s="34"/>
      <c r="ED97" s="34"/>
      <c r="EE97" s="34"/>
      <c r="EF97" s="34"/>
      <c r="EG97" s="34"/>
      <c r="EH97" s="34"/>
      <c r="EI97" s="34"/>
      <c r="EJ97" s="34"/>
      <c r="EK97" s="34"/>
      <c r="EL97" s="34"/>
      <c r="EM97" s="34"/>
    </row>
    <row r="98" spans="1:143" ht="15.75" x14ac:dyDescent="0.25">
      <c r="A98" s="94"/>
      <c r="B98" s="73"/>
      <c r="H98" s="322"/>
      <c r="AH98" s="34"/>
      <c r="AI98" s="34"/>
      <c r="AJ98" s="34"/>
      <c r="AK98" s="34"/>
      <c r="AL98" s="34"/>
      <c r="AM98" s="34"/>
      <c r="AN98" s="34"/>
      <c r="AO98" s="34"/>
      <c r="AP98" s="34"/>
      <c r="AQ98" s="34"/>
      <c r="AR98" s="34"/>
      <c r="AS98" s="34"/>
      <c r="AT98" s="34"/>
      <c r="AU98" s="34"/>
      <c r="AV98" s="34"/>
      <c r="AW98" s="34"/>
      <c r="AX98" s="34"/>
      <c r="AY98" s="34"/>
      <c r="AZ98" s="34"/>
      <c r="BA98" s="34"/>
      <c r="BB98" s="34"/>
      <c r="BC98" s="34"/>
      <c r="BD98" s="34"/>
      <c r="BE98" s="34"/>
      <c r="BF98" s="34"/>
      <c r="BG98" s="34"/>
      <c r="BH98" s="34"/>
      <c r="BI98" s="34"/>
      <c r="BJ98" s="34"/>
      <c r="BK98" s="34"/>
      <c r="BL98" s="34"/>
      <c r="BM98" s="34"/>
      <c r="BN98" s="34"/>
      <c r="BO98" s="34"/>
      <c r="BP98" s="34"/>
      <c r="BQ98" s="34"/>
      <c r="BR98" s="34"/>
      <c r="BS98" s="34"/>
      <c r="BT98" s="34"/>
      <c r="BU98" s="34"/>
      <c r="BV98" s="34"/>
      <c r="BW98" s="34"/>
      <c r="BX98" s="34"/>
      <c r="BY98" s="34"/>
      <c r="BZ98" s="34"/>
      <c r="CA98" s="34"/>
      <c r="CB98" s="34"/>
      <c r="CC98" s="34"/>
      <c r="CD98" s="34"/>
      <c r="CE98" s="34"/>
      <c r="CF98" s="34"/>
      <c r="CG98" s="34"/>
      <c r="CH98" s="34"/>
      <c r="CI98" s="34"/>
      <c r="CJ98" s="34"/>
      <c r="CK98" s="34"/>
      <c r="CL98" s="34"/>
      <c r="CM98" s="34"/>
      <c r="CN98" s="34"/>
      <c r="CO98" s="34"/>
      <c r="CP98" s="34"/>
      <c r="CQ98" s="34"/>
      <c r="CR98" s="34"/>
      <c r="CS98" s="34"/>
      <c r="CT98" s="34"/>
      <c r="CU98" s="34"/>
      <c r="CV98" s="34"/>
      <c r="CW98" s="34"/>
      <c r="CX98" s="34"/>
      <c r="CY98" s="34"/>
      <c r="CZ98" s="34"/>
      <c r="DA98" s="34"/>
      <c r="DB98" s="34"/>
      <c r="DC98" s="34"/>
      <c r="DD98" s="34"/>
      <c r="DE98" s="34"/>
      <c r="DF98" s="34"/>
      <c r="DG98" s="34"/>
      <c r="DH98" s="34"/>
      <c r="DI98" s="34"/>
      <c r="DJ98" s="34"/>
      <c r="DK98" s="34"/>
      <c r="DL98" s="34"/>
      <c r="DM98" s="34"/>
      <c r="DN98" s="34"/>
      <c r="DO98" s="34"/>
      <c r="DP98" s="34"/>
      <c r="DQ98" s="34"/>
      <c r="DR98" s="34"/>
      <c r="DS98" s="34"/>
      <c r="DT98" s="34"/>
      <c r="DU98" s="34"/>
      <c r="DV98" s="34"/>
      <c r="DW98" s="34"/>
      <c r="DX98" s="34"/>
      <c r="DY98" s="34"/>
      <c r="DZ98" s="34"/>
      <c r="EA98" s="34"/>
      <c r="EB98" s="34"/>
      <c r="EC98" s="34"/>
      <c r="ED98" s="34"/>
      <c r="EE98" s="34"/>
      <c r="EF98" s="34"/>
      <c r="EG98" s="34"/>
      <c r="EH98" s="34"/>
      <c r="EI98" s="34"/>
      <c r="EJ98" s="34"/>
      <c r="EK98" s="34"/>
      <c r="EL98" s="34"/>
      <c r="EM98" s="34"/>
    </row>
    <row r="99" spans="1:143" ht="15.75" x14ac:dyDescent="0.25">
      <c r="A99" s="94" t="s">
        <v>15</v>
      </c>
      <c r="B99" s="73"/>
      <c r="H99" s="322"/>
      <c r="AH99" s="34"/>
      <c r="AI99" s="34"/>
      <c r="AJ99" s="34"/>
      <c r="AK99" s="34"/>
      <c r="AL99" s="34"/>
      <c r="AM99" s="34"/>
      <c r="AN99" s="34"/>
      <c r="AO99" s="34"/>
      <c r="AP99" s="34"/>
      <c r="AQ99" s="34"/>
      <c r="AR99" s="34"/>
      <c r="AS99" s="34"/>
      <c r="AT99" s="34"/>
      <c r="AU99" s="34"/>
      <c r="AV99" s="34"/>
      <c r="AW99" s="34"/>
      <c r="AX99" s="34"/>
      <c r="AY99" s="34"/>
      <c r="AZ99" s="34"/>
      <c r="BA99" s="34"/>
      <c r="BB99" s="34"/>
      <c r="BC99" s="34"/>
      <c r="BD99" s="34"/>
      <c r="BE99" s="34"/>
      <c r="BF99" s="34"/>
      <c r="BG99" s="34"/>
      <c r="BH99" s="34"/>
      <c r="BI99" s="34"/>
      <c r="BJ99" s="34"/>
      <c r="BK99" s="34"/>
      <c r="BL99" s="34"/>
      <c r="BM99" s="34"/>
      <c r="BN99" s="34"/>
      <c r="BO99" s="34"/>
      <c r="BP99" s="34"/>
      <c r="BQ99" s="34"/>
      <c r="BR99" s="34"/>
      <c r="BS99" s="34"/>
      <c r="BT99" s="34"/>
      <c r="BU99" s="34"/>
      <c r="BV99" s="34"/>
      <c r="BW99" s="34"/>
      <c r="BX99" s="34"/>
      <c r="BY99" s="34"/>
      <c r="BZ99" s="34"/>
      <c r="CA99" s="34"/>
      <c r="CB99" s="34"/>
      <c r="CC99" s="34"/>
      <c r="CD99" s="34"/>
      <c r="CE99" s="34"/>
      <c r="CF99" s="34"/>
      <c r="CG99" s="34"/>
      <c r="CH99" s="34"/>
      <c r="CI99" s="34"/>
      <c r="CJ99" s="34"/>
      <c r="CK99" s="34"/>
      <c r="CL99" s="34"/>
      <c r="CM99" s="34"/>
      <c r="CN99" s="34"/>
      <c r="CO99" s="34"/>
      <c r="CP99" s="34"/>
      <c r="CQ99" s="34"/>
      <c r="CR99" s="34"/>
      <c r="CS99" s="34"/>
      <c r="CT99" s="34"/>
      <c r="CU99" s="34"/>
      <c r="CV99" s="34"/>
      <c r="CW99" s="34"/>
      <c r="CX99" s="34"/>
      <c r="CY99" s="34"/>
      <c r="CZ99" s="34"/>
      <c r="DA99" s="34"/>
      <c r="DB99" s="34"/>
      <c r="DC99" s="34"/>
      <c r="DD99" s="34"/>
      <c r="DE99" s="34"/>
      <c r="DF99" s="34"/>
      <c r="DG99" s="34"/>
      <c r="DH99" s="34"/>
      <c r="DI99" s="34"/>
      <c r="DJ99" s="34"/>
      <c r="DK99" s="34"/>
      <c r="DL99" s="34"/>
      <c r="DM99" s="34"/>
      <c r="DN99" s="34"/>
      <c r="DO99" s="34"/>
      <c r="DP99" s="34"/>
      <c r="DQ99" s="34"/>
      <c r="DR99" s="34"/>
      <c r="DS99" s="34"/>
      <c r="DT99" s="34"/>
      <c r="DU99" s="34"/>
      <c r="DV99" s="34"/>
      <c r="DW99" s="34"/>
      <c r="DX99" s="34"/>
      <c r="DY99" s="34"/>
      <c r="DZ99" s="34"/>
      <c r="EA99" s="34"/>
      <c r="EB99" s="34"/>
      <c r="EC99" s="34"/>
      <c r="ED99" s="34"/>
      <c r="EE99" s="34"/>
      <c r="EF99" s="34"/>
      <c r="EG99" s="34"/>
      <c r="EH99" s="34"/>
      <c r="EI99" s="34"/>
      <c r="EJ99" s="34"/>
      <c r="EK99" s="34"/>
      <c r="EL99" s="34"/>
      <c r="EM99" s="34"/>
    </row>
    <row r="100" spans="1:143" x14ac:dyDescent="0.25">
      <c r="A100" s="73" t="s">
        <v>38</v>
      </c>
      <c r="B100" s="73"/>
      <c r="AH100" s="34"/>
      <c r="AI100" s="34"/>
      <c r="AJ100" s="34"/>
      <c r="AK100" s="34"/>
      <c r="AL100" s="34"/>
      <c r="AM100" s="34"/>
      <c r="AN100" s="34"/>
      <c r="AO100" s="34"/>
      <c r="AP100" s="34"/>
      <c r="AQ100" s="34"/>
      <c r="AR100" s="34"/>
      <c r="AS100" s="34"/>
      <c r="AT100" s="34"/>
      <c r="AU100" s="34"/>
      <c r="AV100" s="34"/>
      <c r="AW100" s="34"/>
      <c r="AX100" s="34"/>
      <c r="AY100" s="34"/>
      <c r="AZ100" s="34"/>
      <c r="BA100" s="34"/>
      <c r="BB100" s="34"/>
      <c r="BC100" s="34"/>
      <c r="BD100" s="34"/>
      <c r="BE100" s="34"/>
      <c r="BF100" s="34"/>
      <c r="BG100" s="34"/>
      <c r="BH100" s="34"/>
      <c r="BI100" s="34"/>
      <c r="BJ100" s="34"/>
      <c r="BK100" s="34"/>
      <c r="BL100" s="34"/>
      <c r="BM100" s="34"/>
      <c r="BN100" s="34"/>
      <c r="BO100" s="34"/>
      <c r="BP100" s="34"/>
      <c r="BQ100" s="34"/>
      <c r="BR100" s="34"/>
      <c r="BS100" s="34"/>
      <c r="BT100" s="34"/>
      <c r="BU100" s="34"/>
      <c r="BV100" s="34"/>
      <c r="BW100" s="34"/>
      <c r="BX100" s="34"/>
      <c r="BY100" s="34"/>
      <c r="BZ100" s="34"/>
      <c r="CA100" s="34"/>
      <c r="CB100" s="34"/>
      <c r="CC100" s="34"/>
      <c r="CD100" s="34"/>
      <c r="CE100" s="34"/>
      <c r="CF100" s="34"/>
      <c r="CG100" s="34"/>
      <c r="CH100" s="34"/>
      <c r="CI100" s="34"/>
      <c r="CJ100" s="34"/>
      <c r="CK100" s="34"/>
      <c r="CL100" s="34"/>
      <c r="CM100" s="34"/>
      <c r="CN100" s="34"/>
      <c r="CO100" s="34"/>
      <c r="CP100" s="34"/>
      <c r="CQ100" s="34"/>
      <c r="CR100" s="34"/>
      <c r="CS100" s="34"/>
      <c r="CT100" s="34"/>
      <c r="CU100" s="34"/>
      <c r="CV100" s="34"/>
      <c r="CW100" s="34"/>
      <c r="CX100" s="34"/>
      <c r="CY100" s="34"/>
      <c r="CZ100" s="34"/>
      <c r="DA100" s="34"/>
      <c r="DB100" s="34"/>
      <c r="DC100" s="34"/>
      <c r="DD100" s="34"/>
      <c r="DE100" s="34"/>
      <c r="DF100" s="34"/>
      <c r="DG100" s="34"/>
      <c r="DH100" s="34"/>
      <c r="DI100" s="34"/>
      <c r="DJ100" s="34"/>
      <c r="DK100" s="34"/>
      <c r="DL100" s="34"/>
      <c r="DM100" s="34"/>
      <c r="DN100" s="34"/>
      <c r="DO100" s="34"/>
      <c r="DP100" s="34"/>
      <c r="DQ100" s="34"/>
      <c r="DR100" s="34"/>
      <c r="DS100" s="34"/>
      <c r="DT100" s="34"/>
      <c r="DU100" s="34"/>
      <c r="DV100" s="34"/>
      <c r="DW100" s="34"/>
      <c r="DX100" s="34"/>
      <c r="DY100" s="34"/>
      <c r="DZ100" s="34"/>
      <c r="EA100" s="34"/>
      <c r="EB100" s="34"/>
      <c r="EC100" s="34"/>
      <c r="ED100" s="34"/>
      <c r="EE100" s="34"/>
      <c r="EF100" s="34"/>
      <c r="EG100" s="34"/>
      <c r="EH100" s="34"/>
      <c r="EI100" s="34"/>
      <c r="EJ100" s="34"/>
      <c r="EK100" s="34"/>
      <c r="EL100" s="34"/>
      <c r="EM100" s="34"/>
    </row>
    <row r="101" spans="1:143" x14ac:dyDescent="0.25">
      <c r="A101" s="14" t="s">
        <v>194</v>
      </c>
      <c r="AH101" s="34"/>
      <c r="AI101" s="34"/>
      <c r="AJ101" s="34"/>
      <c r="AK101" s="34"/>
      <c r="AL101" s="34"/>
      <c r="AM101" s="34"/>
      <c r="AN101" s="34"/>
      <c r="AO101" s="34"/>
      <c r="AP101" s="34"/>
      <c r="AQ101" s="34"/>
      <c r="AR101" s="34"/>
      <c r="AS101" s="34"/>
      <c r="AT101" s="34"/>
      <c r="AU101" s="34"/>
      <c r="AV101" s="34"/>
      <c r="AW101" s="34"/>
      <c r="AX101" s="34"/>
      <c r="AY101" s="34"/>
      <c r="AZ101" s="34"/>
      <c r="BA101" s="34"/>
      <c r="BB101" s="34"/>
      <c r="BC101" s="34"/>
      <c r="BD101" s="34"/>
      <c r="BE101" s="34"/>
      <c r="BF101" s="34"/>
      <c r="BG101" s="34"/>
      <c r="BH101" s="34"/>
      <c r="BI101" s="34"/>
      <c r="BJ101" s="34"/>
      <c r="BK101" s="34"/>
      <c r="BL101" s="34"/>
      <c r="BM101" s="34"/>
      <c r="BN101" s="34"/>
      <c r="BO101" s="34"/>
      <c r="BP101" s="34"/>
      <c r="BQ101" s="34"/>
      <c r="BR101" s="34"/>
      <c r="BS101" s="34"/>
      <c r="BT101" s="34"/>
      <c r="BU101" s="34"/>
      <c r="BV101" s="34"/>
      <c r="BW101" s="34"/>
      <c r="BX101" s="34"/>
      <c r="BY101" s="34"/>
      <c r="BZ101" s="34"/>
      <c r="CA101" s="34"/>
      <c r="CB101" s="34"/>
      <c r="CC101" s="34"/>
      <c r="CD101" s="34"/>
      <c r="CE101" s="34"/>
      <c r="CF101" s="34"/>
      <c r="CG101" s="34"/>
      <c r="CH101" s="34"/>
      <c r="CI101" s="34"/>
      <c r="CJ101" s="34"/>
      <c r="CK101" s="34"/>
      <c r="CL101" s="34"/>
      <c r="CM101" s="34"/>
      <c r="CN101" s="34"/>
      <c r="CO101" s="34"/>
      <c r="CP101" s="34"/>
      <c r="CQ101" s="34"/>
      <c r="CR101" s="34"/>
      <c r="CS101" s="34"/>
      <c r="CT101" s="34"/>
      <c r="CU101" s="34"/>
      <c r="CV101" s="34"/>
      <c r="CW101" s="34"/>
      <c r="CX101" s="34"/>
      <c r="CY101" s="34"/>
      <c r="CZ101" s="34"/>
      <c r="DA101" s="34"/>
      <c r="DB101" s="34"/>
      <c r="DC101" s="34"/>
      <c r="DD101" s="34"/>
      <c r="DE101" s="34"/>
      <c r="DF101" s="34"/>
      <c r="DG101" s="34"/>
      <c r="DH101" s="34"/>
      <c r="DI101" s="34"/>
      <c r="DJ101" s="34"/>
      <c r="DK101" s="34"/>
      <c r="DL101" s="34"/>
      <c r="DM101" s="34"/>
      <c r="DN101" s="34"/>
      <c r="DO101" s="34"/>
      <c r="DP101" s="34"/>
      <c r="DQ101" s="34"/>
      <c r="DR101" s="34"/>
      <c r="DS101" s="34"/>
      <c r="DT101" s="34"/>
      <c r="DU101" s="34"/>
      <c r="DV101" s="34"/>
      <c r="DW101" s="34"/>
      <c r="DX101" s="34"/>
      <c r="DY101" s="34"/>
      <c r="DZ101" s="34"/>
      <c r="EA101" s="34"/>
      <c r="EB101" s="34"/>
      <c r="EC101" s="34"/>
      <c r="ED101" s="34"/>
      <c r="EE101" s="34"/>
      <c r="EF101" s="34"/>
      <c r="EG101" s="34"/>
      <c r="EH101" s="34"/>
      <c r="EI101" s="34"/>
      <c r="EJ101" s="34"/>
      <c r="EK101" s="34"/>
      <c r="EL101" s="34"/>
      <c r="EM101" s="34"/>
    </row>
    <row r="102" spans="1:143" x14ac:dyDescent="0.25">
      <c r="A102" s="14" t="s">
        <v>16</v>
      </c>
      <c r="AH102" s="34"/>
      <c r="AI102" s="34"/>
      <c r="AJ102" s="34"/>
      <c r="AK102" s="34"/>
      <c r="AL102" s="34"/>
      <c r="AM102" s="34"/>
      <c r="AN102" s="34"/>
      <c r="AO102" s="34"/>
      <c r="AP102" s="34"/>
      <c r="AQ102" s="34"/>
      <c r="AR102" s="34"/>
      <c r="AS102" s="34"/>
      <c r="AT102" s="34"/>
      <c r="AU102" s="34"/>
      <c r="AV102" s="34"/>
      <c r="AW102" s="34"/>
      <c r="AX102" s="34"/>
      <c r="AY102" s="34"/>
      <c r="AZ102" s="34"/>
      <c r="BA102" s="34"/>
      <c r="BB102" s="34"/>
      <c r="BC102" s="34"/>
      <c r="BD102" s="34"/>
      <c r="BE102" s="34"/>
      <c r="BF102" s="34"/>
      <c r="BG102" s="34"/>
      <c r="BH102" s="34"/>
      <c r="BI102" s="34"/>
      <c r="BJ102" s="34"/>
      <c r="BK102" s="34"/>
      <c r="BL102" s="34"/>
      <c r="BM102" s="34"/>
      <c r="BN102" s="34"/>
      <c r="BO102" s="34"/>
      <c r="BP102" s="34"/>
      <c r="BQ102" s="34"/>
      <c r="BR102" s="34"/>
      <c r="BS102" s="34"/>
      <c r="BT102" s="34"/>
      <c r="BU102" s="34"/>
      <c r="BV102" s="34"/>
      <c r="BW102" s="34"/>
      <c r="BX102" s="34"/>
      <c r="BY102" s="34"/>
      <c r="BZ102" s="34"/>
      <c r="CA102" s="34"/>
      <c r="CB102" s="34"/>
      <c r="CC102" s="34"/>
      <c r="CD102" s="34"/>
      <c r="CE102" s="34"/>
      <c r="CF102" s="34"/>
      <c r="CG102" s="34"/>
      <c r="CH102" s="34"/>
      <c r="CI102" s="34"/>
      <c r="CJ102" s="34"/>
      <c r="CK102" s="34"/>
      <c r="CL102" s="34"/>
      <c r="CM102" s="34"/>
      <c r="CN102" s="34"/>
      <c r="CO102" s="34"/>
      <c r="CP102" s="34"/>
      <c r="CQ102" s="34"/>
      <c r="CR102" s="34"/>
      <c r="CS102" s="34"/>
      <c r="CT102" s="34"/>
      <c r="CU102" s="34"/>
      <c r="CV102" s="34"/>
      <c r="CW102" s="34"/>
      <c r="CX102" s="34"/>
      <c r="CY102" s="34"/>
      <c r="CZ102" s="34"/>
      <c r="DA102" s="34"/>
      <c r="DB102" s="34"/>
      <c r="DC102" s="34"/>
      <c r="DD102" s="34"/>
      <c r="DE102" s="34"/>
      <c r="DF102" s="34"/>
      <c r="DG102" s="34"/>
      <c r="DH102" s="34"/>
      <c r="DI102" s="34"/>
      <c r="DJ102" s="34"/>
      <c r="DK102" s="34"/>
      <c r="DL102" s="34"/>
      <c r="DM102" s="34"/>
      <c r="DN102" s="34"/>
      <c r="DO102" s="34"/>
      <c r="DP102" s="34"/>
      <c r="DQ102" s="34"/>
      <c r="DR102" s="34"/>
      <c r="DS102" s="34"/>
      <c r="DT102" s="34"/>
      <c r="DU102" s="34"/>
      <c r="DV102" s="34"/>
      <c r="DW102" s="34"/>
      <c r="DX102" s="34"/>
      <c r="DY102" s="34"/>
      <c r="DZ102" s="34"/>
      <c r="EA102" s="34"/>
      <c r="EB102" s="34"/>
      <c r="EC102" s="34"/>
      <c r="ED102" s="34"/>
      <c r="EE102" s="34"/>
      <c r="EF102" s="34"/>
      <c r="EG102" s="34"/>
      <c r="EH102" s="34"/>
      <c r="EI102" s="34"/>
      <c r="EJ102" s="34"/>
      <c r="EK102" s="34"/>
      <c r="EL102" s="34"/>
      <c r="EM102" s="34"/>
    </row>
    <row r="103" spans="1:143" x14ac:dyDescent="0.25">
      <c r="A103" s="14" t="s">
        <v>66</v>
      </c>
      <c r="M103" s="14">
        <v>2.2200000000000002</v>
      </c>
      <c r="AH103" s="34"/>
      <c r="AI103" s="34"/>
      <c r="AJ103" s="34"/>
      <c r="AK103" s="34"/>
      <c r="AL103" s="34"/>
      <c r="AM103" s="34"/>
      <c r="AN103" s="34"/>
      <c r="AO103" s="34"/>
      <c r="AP103" s="34"/>
      <c r="AQ103" s="34"/>
      <c r="AR103" s="34"/>
      <c r="AS103" s="34"/>
      <c r="AT103" s="34"/>
      <c r="AU103" s="34"/>
      <c r="AV103" s="34"/>
      <c r="AW103" s="34"/>
      <c r="AX103" s="34"/>
      <c r="AY103" s="34"/>
      <c r="AZ103" s="34"/>
      <c r="BA103" s="34"/>
      <c r="BB103" s="34"/>
      <c r="BC103" s="34"/>
      <c r="BD103" s="34"/>
      <c r="BE103" s="34"/>
      <c r="BF103" s="34"/>
      <c r="BG103" s="34"/>
      <c r="BH103" s="34"/>
      <c r="BI103" s="34"/>
      <c r="BJ103" s="34"/>
      <c r="BK103" s="34"/>
      <c r="BL103" s="34"/>
      <c r="BM103" s="34"/>
      <c r="BN103" s="34"/>
      <c r="BO103" s="34"/>
      <c r="BP103" s="34"/>
      <c r="BQ103" s="34"/>
      <c r="BR103" s="34"/>
      <c r="BS103" s="34"/>
      <c r="BT103" s="34"/>
      <c r="BU103" s="34"/>
      <c r="BV103" s="34"/>
      <c r="BW103" s="34"/>
      <c r="BX103" s="34"/>
      <c r="BY103" s="34"/>
      <c r="BZ103" s="34"/>
      <c r="CA103" s="34"/>
      <c r="CB103" s="34"/>
      <c r="CC103" s="34"/>
      <c r="CD103" s="34"/>
      <c r="CE103" s="34"/>
      <c r="CF103" s="34"/>
      <c r="CG103" s="34"/>
      <c r="CH103" s="34"/>
      <c r="CI103" s="34"/>
      <c r="CJ103" s="34"/>
      <c r="CK103" s="34"/>
      <c r="CL103" s="34"/>
      <c r="CM103" s="34"/>
      <c r="CN103" s="34"/>
      <c r="CO103" s="34"/>
      <c r="CP103" s="34"/>
      <c r="CQ103" s="34"/>
      <c r="CR103" s="34"/>
      <c r="CS103" s="34"/>
      <c r="CT103" s="34"/>
      <c r="CU103" s="34"/>
      <c r="CV103" s="34"/>
      <c r="CW103" s="34"/>
      <c r="CX103" s="34"/>
      <c r="CY103" s="34"/>
      <c r="CZ103" s="34"/>
      <c r="DA103" s="34"/>
      <c r="DB103" s="34"/>
      <c r="DC103" s="34"/>
      <c r="DD103" s="34"/>
      <c r="DE103" s="34"/>
      <c r="DF103" s="34"/>
      <c r="DG103" s="34"/>
      <c r="DH103" s="34"/>
      <c r="DI103" s="34"/>
      <c r="DJ103" s="34"/>
      <c r="DK103" s="34"/>
      <c r="DL103" s="34"/>
      <c r="DM103" s="34"/>
      <c r="DN103" s="34"/>
      <c r="DO103" s="34"/>
      <c r="DP103" s="34"/>
      <c r="DQ103" s="34"/>
      <c r="DR103" s="34"/>
      <c r="DS103" s="34"/>
      <c r="DT103" s="34"/>
      <c r="DU103" s="34"/>
      <c r="DV103" s="34"/>
      <c r="DW103" s="34"/>
      <c r="DX103" s="34"/>
      <c r="DY103" s="34"/>
      <c r="DZ103" s="34"/>
      <c r="EA103" s="34"/>
      <c r="EB103" s="34"/>
      <c r="EC103" s="34"/>
      <c r="ED103" s="34"/>
      <c r="EE103" s="34"/>
      <c r="EF103" s="34"/>
      <c r="EG103" s="34"/>
      <c r="EH103" s="34"/>
      <c r="EI103" s="34"/>
      <c r="EJ103" s="34"/>
      <c r="EK103" s="34"/>
      <c r="EL103" s="34"/>
      <c r="EM103" s="34"/>
    </row>
    <row r="104" spans="1:143" x14ac:dyDescent="0.25">
      <c r="A104" s="14" t="s">
        <v>192</v>
      </c>
      <c r="M104" s="14">
        <v>0.42</v>
      </c>
      <c r="AH104" s="34"/>
      <c r="AI104" s="34"/>
      <c r="AJ104" s="34"/>
      <c r="AK104" s="34"/>
      <c r="AL104" s="34"/>
      <c r="AM104" s="34"/>
      <c r="AN104" s="34"/>
      <c r="AO104" s="34"/>
      <c r="AP104" s="34"/>
      <c r="AQ104" s="34"/>
      <c r="AR104" s="34"/>
      <c r="AS104" s="34"/>
      <c r="AT104" s="34"/>
      <c r="AU104" s="34"/>
      <c r="AV104" s="34"/>
      <c r="AW104" s="34"/>
      <c r="AX104" s="34"/>
      <c r="AY104" s="34"/>
      <c r="AZ104" s="34"/>
      <c r="BA104" s="34"/>
      <c r="BB104" s="34"/>
      <c r="BC104" s="34"/>
      <c r="BD104" s="34"/>
      <c r="BE104" s="34"/>
      <c r="BF104" s="34"/>
      <c r="BG104" s="34"/>
      <c r="BH104" s="34"/>
      <c r="BI104" s="34"/>
      <c r="BJ104" s="34"/>
      <c r="BK104" s="34"/>
      <c r="BL104" s="34"/>
      <c r="BM104" s="34"/>
      <c r="BN104" s="34"/>
      <c r="BO104" s="34"/>
      <c r="BP104" s="34"/>
      <c r="BQ104" s="34"/>
      <c r="BR104" s="34"/>
      <c r="BS104" s="34"/>
      <c r="BT104" s="34"/>
      <c r="BU104" s="34"/>
      <c r="BV104" s="34"/>
      <c r="BW104" s="34"/>
      <c r="BX104" s="34"/>
      <c r="BY104" s="34"/>
      <c r="BZ104" s="34"/>
      <c r="CA104" s="34"/>
      <c r="CB104" s="34"/>
      <c r="CC104" s="34"/>
      <c r="CD104" s="34"/>
      <c r="CE104" s="34"/>
      <c r="CF104" s="34"/>
      <c r="CG104" s="34"/>
      <c r="CH104" s="34"/>
      <c r="CI104" s="34"/>
      <c r="CJ104" s="34"/>
      <c r="CK104" s="34"/>
      <c r="CL104" s="34"/>
      <c r="CM104" s="34"/>
      <c r="CN104" s="34"/>
      <c r="CO104" s="34"/>
      <c r="CP104" s="34"/>
      <c r="CQ104" s="34"/>
      <c r="CR104" s="34"/>
      <c r="CS104" s="34"/>
      <c r="CT104" s="34"/>
      <c r="CU104" s="34"/>
      <c r="CV104" s="34"/>
      <c r="CW104" s="34"/>
      <c r="CX104" s="34"/>
      <c r="CY104" s="34"/>
      <c r="CZ104" s="34"/>
      <c r="DA104" s="34"/>
      <c r="DB104" s="34"/>
      <c r="DC104" s="34"/>
      <c r="DD104" s="34"/>
      <c r="DE104" s="34"/>
      <c r="DF104" s="34"/>
      <c r="DG104" s="34"/>
      <c r="DH104" s="34"/>
      <c r="DI104" s="34"/>
      <c r="DJ104" s="34"/>
      <c r="DK104" s="34"/>
      <c r="DL104" s="34"/>
      <c r="DM104" s="34"/>
      <c r="DN104" s="34"/>
      <c r="DO104" s="34"/>
      <c r="DP104" s="34"/>
      <c r="DQ104" s="34"/>
      <c r="DR104" s="34"/>
      <c r="DS104" s="34"/>
      <c r="DT104" s="34"/>
      <c r="DU104" s="34"/>
      <c r="DV104" s="34"/>
      <c r="DW104" s="34"/>
      <c r="DX104" s="34"/>
      <c r="DY104" s="34"/>
      <c r="DZ104" s="34"/>
      <c r="EA104" s="34"/>
      <c r="EB104" s="34"/>
      <c r="EC104" s="34"/>
      <c r="ED104" s="34"/>
      <c r="EE104" s="34"/>
      <c r="EF104" s="34"/>
      <c r="EG104" s="34"/>
      <c r="EH104" s="34"/>
      <c r="EI104" s="34"/>
      <c r="EJ104" s="34"/>
      <c r="EK104" s="34"/>
      <c r="EL104" s="34"/>
      <c r="EM104" s="34"/>
    </row>
    <row r="105" spans="1:143" x14ac:dyDescent="0.25">
      <c r="A105" s="14" t="s">
        <v>187</v>
      </c>
      <c r="M105" s="14">
        <v>3.9</v>
      </c>
      <c r="AH105" s="34"/>
      <c r="AI105" s="34"/>
      <c r="AJ105" s="34"/>
      <c r="AK105" s="34"/>
      <c r="AL105" s="34"/>
      <c r="AM105" s="34"/>
      <c r="AN105" s="34"/>
      <c r="AO105" s="34"/>
      <c r="AP105" s="34"/>
      <c r="AQ105" s="34"/>
      <c r="AR105" s="34"/>
      <c r="AS105" s="34"/>
      <c r="AT105" s="34"/>
      <c r="AU105" s="34"/>
      <c r="AV105" s="34"/>
      <c r="AW105" s="34"/>
      <c r="AX105" s="34"/>
      <c r="AY105" s="34"/>
      <c r="AZ105" s="34"/>
      <c r="BA105" s="34"/>
      <c r="BB105" s="34"/>
      <c r="BC105" s="34"/>
      <c r="BD105" s="34"/>
      <c r="BE105" s="34"/>
      <c r="BF105" s="34"/>
      <c r="BG105" s="34"/>
      <c r="BH105" s="34"/>
      <c r="BI105" s="34"/>
      <c r="BJ105" s="34"/>
      <c r="BK105" s="34"/>
      <c r="BL105" s="34"/>
      <c r="BM105" s="34"/>
      <c r="BN105" s="34"/>
      <c r="BO105" s="34"/>
      <c r="BP105" s="34"/>
      <c r="BQ105" s="34"/>
      <c r="BR105" s="34"/>
      <c r="BS105" s="34"/>
      <c r="BT105" s="34"/>
      <c r="BU105" s="34"/>
      <c r="BV105" s="34"/>
      <c r="BW105" s="34"/>
      <c r="BX105" s="34"/>
      <c r="BY105" s="34"/>
      <c r="BZ105" s="34"/>
      <c r="CA105" s="34"/>
      <c r="CB105" s="34"/>
      <c r="CC105" s="34"/>
      <c r="CD105" s="34"/>
      <c r="CE105" s="34"/>
      <c r="CF105" s="34"/>
      <c r="CG105" s="34"/>
      <c r="CH105" s="34"/>
      <c r="CI105" s="34"/>
      <c r="CJ105" s="34"/>
      <c r="CK105" s="34"/>
      <c r="CL105" s="34"/>
      <c r="CM105" s="34"/>
      <c r="CN105" s="34"/>
      <c r="CO105" s="34"/>
      <c r="CP105" s="34"/>
      <c r="CQ105" s="34"/>
      <c r="CR105" s="34"/>
      <c r="CS105" s="34"/>
      <c r="CT105" s="34"/>
      <c r="CU105" s="34"/>
      <c r="CV105" s="34"/>
      <c r="CW105" s="34"/>
      <c r="CX105" s="34"/>
      <c r="CY105" s="34"/>
      <c r="CZ105" s="34"/>
      <c r="DA105" s="34"/>
      <c r="DB105" s="34"/>
      <c r="DC105" s="34"/>
      <c r="DD105" s="34"/>
      <c r="DE105" s="34"/>
      <c r="DF105" s="34"/>
      <c r="DG105" s="34"/>
      <c r="DH105" s="34"/>
      <c r="DI105" s="34"/>
      <c r="DJ105" s="34"/>
      <c r="DK105" s="34"/>
      <c r="DL105" s="34"/>
      <c r="DM105" s="34"/>
      <c r="DN105" s="34"/>
      <c r="DO105" s="34"/>
      <c r="DP105" s="34"/>
      <c r="DQ105" s="34"/>
      <c r="DR105" s="34"/>
      <c r="DS105" s="34"/>
      <c r="DT105" s="34"/>
      <c r="DU105" s="34"/>
      <c r="DV105" s="34"/>
      <c r="DW105" s="34"/>
      <c r="DX105" s="34"/>
      <c r="DY105" s="34"/>
      <c r="DZ105" s="34"/>
      <c r="EA105" s="34"/>
      <c r="EB105" s="34"/>
      <c r="EC105" s="34"/>
      <c r="ED105" s="34"/>
      <c r="EE105" s="34"/>
      <c r="EF105" s="34"/>
      <c r="EG105" s="34"/>
      <c r="EH105" s="34"/>
      <c r="EI105" s="34"/>
      <c r="EJ105" s="34"/>
      <c r="EK105" s="34"/>
      <c r="EL105" s="34"/>
      <c r="EM105" s="34"/>
    </row>
    <row r="106" spans="1:143" x14ac:dyDescent="0.25">
      <c r="A106" s="118" t="s">
        <v>190</v>
      </c>
      <c r="B106" s="118"/>
      <c r="C106" s="118"/>
      <c r="D106" s="118"/>
      <c r="E106" s="118"/>
      <c r="F106" s="118"/>
      <c r="G106" s="118"/>
      <c r="H106" s="118"/>
      <c r="M106" s="14">
        <v>2.76</v>
      </c>
      <c r="AH106" s="34"/>
      <c r="AI106" s="34"/>
      <c r="AJ106" s="34"/>
      <c r="AK106" s="34"/>
      <c r="AL106" s="34"/>
      <c r="AM106" s="34"/>
      <c r="AN106" s="34"/>
      <c r="AO106" s="34"/>
      <c r="AP106" s="34"/>
      <c r="AQ106" s="34"/>
      <c r="AR106" s="34"/>
      <c r="AS106" s="34"/>
      <c r="AT106" s="34"/>
      <c r="AU106" s="34"/>
      <c r="AV106" s="34"/>
      <c r="AW106" s="34"/>
      <c r="AX106" s="34"/>
      <c r="AY106" s="34"/>
      <c r="AZ106" s="34"/>
      <c r="BA106" s="34"/>
      <c r="BB106" s="34"/>
      <c r="BC106" s="34"/>
      <c r="BD106" s="34"/>
      <c r="BE106" s="34"/>
      <c r="BF106" s="34"/>
      <c r="BG106" s="34"/>
      <c r="BH106" s="34"/>
      <c r="BI106" s="34"/>
      <c r="BJ106" s="34"/>
      <c r="BK106" s="34"/>
      <c r="BL106" s="34"/>
      <c r="BM106" s="34"/>
      <c r="BN106" s="34"/>
      <c r="BO106" s="34"/>
      <c r="BP106" s="34"/>
      <c r="BQ106" s="34"/>
      <c r="BR106" s="34"/>
      <c r="BS106" s="34"/>
      <c r="BT106" s="34"/>
      <c r="BU106" s="34"/>
      <c r="BV106" s="34"/>
      <c r="BW106" s="34"/>
      <c r="BX106" s="34"/>
      <c r="BY106" s="34"/>
      <c r="BZ106" s="34"/>
      <c r="CA106" s="34"/>
      <c r="CB106" s="34"/>
      <c r="CC106" s="34"/>
      <c r="CD106" s="34"/>
      <c r="CE106" s="34"/>
      <c r="CF106" s="34"/>
      <c r="CG106" s="34"/>
      <c r="CH106" s="34"/>
      <c r="CI106" s="34"/>
      <c r="CJ106" s="34"/>
      <c r="CK106" s="34"/>
      <c r="CL106" s="34"/>
      <c r="CM106" s="34"/>
      <c r="CN106" s="34"/>
      <c r="CO106" s="34"/>
      <c r="CP106" s="34"/>
      <c r="CQ106" s="34"/>
      <c r="CR106" s="34"/>
      <c r="CS106" s="34"/>
      <c r="CT106" s="34"/>
      <c r="CU106" s="34"/>
      <c r="CV106" s="34"/>
      <c r="CW106" s="34"/>
      <c r="CX106" s="34"/>
      <c r="CY106" s="34"/>
      <c r="CZ106" s="34"/>
      <c r="DA106" s="34"/>
      <c r="DB106" s="34"/>
      <c r="DC106" s="34"/>
      <c r="DD106" s="34"/>
      <c r="DE106" s="34"/>
      <c r="DF106" s="34"/>
      <c r="DG106" s="34"/>
      <c r="DH106" s="34"/>
      <c r="DI106" s="34"/>
      <c r="DJ106" s="34"/>
      <c r="DK106" s="34"/>
      <c r="DL106" s="34"/>
      <c r="DM106" s="34"/>
      <c r="DN106" s="34"/>
      <c r="DO106" s="34"/>
      <c r="DP106" s="34"/>
      <c r="DQ106" s="34"/>
      <c r="DR106" s="34"/>
      <c r="DS106" s="34"/>
      <c r="DT106" s="34"/>
      <c r="DU106" s="34"/>
      <c r="DV106" s="34"/>
      <c r="DW106" s="34"/>
      <c r="DX106" s="34"/>
      <c r="DY106" s="34"/>
      <c r="DZ106" s="34"/>
      <c r="EA106" s="34"/>
      <c r="EB106" s="34"/>
      <c r="EC106" s="34"/>
      <c r="ED106" s="34"/>
      <c r="EE106" s="34"/>
      <c r="EF106" s="34"/>
      <c r="EG106" s="34"/>
      <c r="EH106" s="34"/>
      <c r="EI106" s="34"/>
      <c r="EJ106" s="34"/>
      <c r="EK106" s="34"/>
      <c r="EL106" s="34"/>
      <c r="EM106" s="34"/>
    </row>
    <row r="107" spans="1:143" x14ac:dyDescent="0.25">
      <c r="M107" s="14">
        <v>0.3</v>
      </c>
    </row>
    <row r="108" spans="1:143" x14ac:dyDescent="0.25">
      <c r="M108" s="14">
        <f>SUM(M103:M107)</f>
        <v>9.6000000000000014</v>
      </c>
    </row>
    <row r="110" spans="1:143" x14ac:dyDescent="0.25">
      <c r="M110" s="14">
        <v>2.88</v>
      </c>
    </row>
    <row r="113" spans="13:13" x14ac:dyDescent="0.25">
      <c r="M113" s="14">
        <f>SUM(M108:M112)</f>
        <v>12.48</v>
      </c>
    </row>
    <row r="130" spans="8:8" x14ac:dyDescent="0.25">
      <c r="H130" s="330"/>
    </row>
    <row r="132" spans="8:8" x14ac:dyDescent="0.25">
      <c r="H132" s="330"/>
    </row>
    <row r="133" spans="8:8" x14ac:dyDescent="0.25">
      <c r="H133" s="330"/>
    </row>
    <row r="135" spans="8:8" x14ac:dyDescent="0.25">
      <c r="H135" s="330"/>
    </row>
    <row r="136" spans="8:8" x14ac:dyDescent="0.25">
      <c r="H136" s="330"/>
    </row>
    <row r="138" spans="8:8" x14ac:dyDescent="0.25">
      <c r="H138" s="330"/>
    </row>
    <row r="139" spans="8:8" x14ac:dyDescent="0.25">
      <c r="H139" s="330"/>
    </row>
    <row r="141" spans="8:8" x14ac:dyDescent="0.25">
      <c r="H141" s="330"/>
    </row>
    <row r="142" spans="8:8" x14ac:dyDescent="0.25">
      <c r="H142" s="330"/>
    </row>
    <row r="145" spans="8:8" x14ac:dyDescent="0.25">
      <c r="H145" s="330"/>
    </row>
  </sheetData>
  <mergeCells count="345">
    <mergeCell ref="A36:F36"/>
    <mergeCell ref="G36:H36"/>
    <mergeCell ref="L36:M36"/>
    <mergeCell ref="Q36:R36"/>
    <mergeCell ref="V36:W36"/>
    <mergeCell ref="AA36:AB36"/>
    <mergeCell ref="A37:F37"/>
    <mergeCell ref="G37:H37"/>
    <mergeCell ref="L37:M37"/>
    <mergeCell ref="Q37:R37"/>
    <mergeCell ref="V37:W37"/>
    <mergeCell ref="AA37:AB37"/>
    <mergeCell ref="A34:F34"/>
    <mergeCell ref="G34:H34"/>
    <mergeCell ref="L34:M34"/>
    <mergeCell ref="Q34:R34"/>
    <mergeCell ref="V34:W34"/>
    <mergeCell ref="AA34:AB34"/>
    <mergeCell ref="A35:F35"/>
    <mergeCell ref="G35:H35"/>
    <mergeCell ref="L35:M35"/>
    <mergeCell ref="Q35:R35"/>
    <mergeCell ref="V35:W35"/>
    <mergeCell ref="AA35:AB35"/>
    <mergeCell ref="V23:W23"/>
    <mergeCell ref="AA23:AB23"/>
    <mergeCell ref="Q27:R27"/>
    <mergeCell ref="V27:W27"/>
    <mergeCell ref="AA27:AB27"/>
    <mergeCell ref="G28:H28"/>
    <mergeCell ref="L28:M28"/>
    <mergeCell ref="Q28:R28"/>
    <mergeCell ref="L25:M25"/>
    <mergeCell ref="Q25:R25"/>
    <mergeCell ref="G23:H23"/>
    <mergeCell ref="AD5:AD6"/>
    <mergeCell ref="AE5:AE6"/>
    <mergeCell ref="I5:I6"/>
    <mergeCell ref="N5:N6"/>
    <mergeCell ref="S5:S6"/>
    <mergeCell ref="X5:X6"/>
    <mergeCell ref="AC5:AC6"/>
    <mergeCell ref="L16:M16"/>
    <mergeCell ref="Q16:R16"/>
    <mergeCell ref="V16:W16"/>
    <mergeCell ref="AA16:AB16"/>
    <mergeCell ref="Q21:R21"/>
    <mergeCell ref="A70:F70"/>
    <mergeCell ref="G70:H70"/>
    <mergeCell ref="L70:M70"/>
    <mergeCell ref="Q70:R70"/>
    <mergeCell ref="V70:W70"/>
    <mergeCell ref="AA70:AB70"/>
    <mergeCell ref="G67:H67"/>
    <mergeCell ref="L67:M67"/>
    <mergeCell ref="Q67:R67"/>
    <mergeCell ref="V67:W67"/>
    <mergeCell ref="AA67:AB67"/>
    <mergeCell ref="G27:H27"/>
    <mergeCell ref="L27:M27"/>
    <mergeCell ref="A22:F22"/>
    <mergeCell ref="G22:H22"/>
    <mergeCell ref="L22:M22"/>
    <mergeCell ref="Q22:R22"/>
    <mergeCell ref="V22:W22"/>
    <mergeCell ref="AA22:AB22"/>
    <mergeCell ref="A29:F29"/>
    <mergeCell ref="G29:H29"/>
    <mergeCell ref="A23:F23"/>
    <mergeCell ref="Q23:R23"/>
    <mergeCell ref="L31:M31"/>
    <mergeCell ref="AC4:AE4"/>
    <mergeCell ref="A63:F63"/>
    <mergeCell ref="A64:F64"/>
    <mergeCell ref="A67:F67"/>
    <mergeCell ref="A68:F68"/>
    <mergeCell ref="G63:H63"/>
    <mergeCell ref="L63:M63"/>
    <mergeCell ref="Q63:R63"/>
    <mergeCell ref="V63:W63"/>
    <mergeCell ref="AA63:AB63"/>
    <mergeCell ref="G64:H64"/>
    <mergeCell ref="L64:M64"/>
    <mergeCell ref="Q64:R64"/>
    <mergeCell ref="V64:W64"/>
    <mergeCell ref="AA64:AB64"/>
    <mergeCell ref="G65:H65"/>
    <mergeCell ref="L65:M65"/>
    <mergeCell ref="V62:W62"/>
    <mergeCell ref="AA62:AB62"/>
    <mergeCell ref="G16:H16"/>
    <mergeCell ref="A21:F21"/>
    <mergeCell ref="G21:H21"/>
    <mergeCell ref="L21:M21"/>
    <mergeCell ref="I4:K4"/>
    <mergeCell ref="N4:P4"/>
    <mergeCell ref="S4:U4"/>
    <mergeCell ref="X4:Z4"/>
    <mergeCell ref="V21:W21"/>
    <mergeCell ref="AA21:AB21"/>
    <mergeCell ref="AA28:AB28"/>
    <mergeCell ref="AA31:AB31"/>
    <mergeCell ref="AA32:AB32"/>
    <mergeCell ref="L29:M29"/>
    <mergeCell ref="Q29:R29"/>
    <mergeCell ref="V29:W29"/>
    <mergeCell ref="AA29:AB29"/>
    <mergeCell ref="L19:M19"/>
    <mergeCell ref="Q19:R19"/>
    <mergeCell ref="L23:M23"/>
    <mergeCell ref="Q5:Q6"/>
    <mergeCell ref="R5:R6"/>
    <mergeCell ref="L30:M30"/>
    <mergeCell ref="Q30:R30"/>
    <mergeCell ref="V30:W30"/>
    <mergeCell ref="AA30:AB30"/>
    <mergeCell ref="L24:M24"/>
    <mergeCell ref="Q24:R24"/>
    <mergeCell ref="L68:M68"/>
    <mergeCell ref="Q68:R68"/>
    <mergeCell ref="V68:W68"/>
    <mergeCell ref="AA68:AB68"/>
    <mergeCell ref="G57:H57"/>
    <mergeCell ref="L57:M57"/>
    <mergeCell ref="Q57:R57"/>
    <mergeCell ref="V57:W57"/>
    <mergeCell ref="AA57:AB57"/>
    <mergeCell ref="G73:H73"/>
    <mergeCell ref="L73:M73"/>
    <mergeCell ref="Q73:R73"/>
    <mergeCell ref="V73:W73"/>
    <mergeCell ref="AA73:AB73"/>
    <mergeCell ref="AA71:AB71"/>
    <mergeCell ref="V71:W71"/>
    <mergeCell ref="Q71:R71"/>
    <mergeCell ref="L71:M71"/>
    <mergeCell ref="G71:H71"/>
    <mergeCell ref="G50:H50"/>
    <mergeCell ref="AA42:AB42"/>
    <mergeCell ref="AA43:AB43"/>
    <mergeCell ref="AA44:AB44"/>
    <mergeCell ref="AA45:AB45"/>
    <mergeCell ref="AA33:AB33"/>
    <mergeCell ref="AA38:AB38"/>
    <mergeCell ref="AA39:AB39"/>
    <mergeCell ref="AA40:AB40"/>
    <mergeCell ref="AA41:AB41"/>
    <mergeCell ref="Q50:R50"/>
    <mergeCell ref="V50:W50"/>
    <mergeCell ref="AA50:AB50"/>
    <mergeCell ref="L50:M50"/>
    <mergeCell ref="AA47:AB47"/>
    <mergeCell ref="AA46:AB46"/>
    <mergeCell ref="V33:W33"/>
    <mergeCell ref="G45:H45"/>
    <mergeCell ref="L45:M45"/>
    <mergeCell ref="Q45:R45"/>
    <mergeCell ref="V45:W45"/>
    <mergeCell ref="G48:H48"/>
    <mergeCell ref="L48:M48"/>
    <mergeCell ref="Q48:R48"/>
    <mergeCell ref="V54:W54"/>
    <mergeCell ref="AA54:AB54"/>
    <mergeCell ref="G54:H54"/>
    <mergeCell ref="L54:M54"/>
    <mergeCell ref="G51:H51"/>
    <mergeCell ref="L51:M51"/>
    <mergeCell ref="Q51:R51"/>
    <mergeCell ref="V51:W51"/>
    <mergeCell ref="G52:H52"/>
    <mergeCell ref="L52:M52"/>
    <mergeCell ref="Q52:R52"/>
    <mergeCell ref="G53:H53"/>
    <mergeCell ref="L53:M53"/>
    <mergeCell ref="Q53:R53"/>
    <mergeCell ref="V53:W53"/>
    <mergeCell ref="AA53:AB53"/>
    <mergeCell ref="V52:W52"/>
    <mergeCell ref="AA51:AB51"/>
    <mergeCell ref="AA52:AB52"/>
    <mergeCell ref="Q54:R54"/>
    <mergeCell ref="V48:W48"/>
    <mergeCell ref="AA48:AB48"/>
    <mergeCell ref="V42:W42"/>
    <mergeCell ref="G43:H43"/>
    <mergeCell ref="L43:M43"/>
    <mergeCell ref="Q43:R43"/>
    <mergeCell ref="V43:W43"/>
    <mergeCell ref="G44:H44"/>
    <mergeCell ref="L44:M44"/>
    <mergeCell ref="Q44:R44"/>
    <mergeCell ref="V44:W44"/>
    <mergeCell ref="L40:M40"/>
    <mergeCell ref="Q40:R40"/>
    <mergeCell ref="V40:W40"/>
    <mergeCell ref="G38:H38"/>
    <mergeCell ref="G41:H41"/>
    <mergeCell ref="L41:M41"/>
    <mergeCell ref="Q41:R41"/>
    <mergeCell ref="V41:W41"/>
    <mergeCell ref="A51:F51"/>
    <mergeCell ref="A38:F38"/>
    <mergeCell ref="A39:F39"/>
    <mergeCell ref="A40:F40"/>
    <mergeCell ref="A41:F41"/>
    <mergeCell ref="G46:H46"/>
    <mergeCell ref="L46:M46"/>
    <mergeCell ref="Q46:R46"/>
    <mergeCell ref="V46:W46"/>
    <mergeCell ref="G47:H47"/>
    <mergeCell ref="L47:M47"/>
    <mergeCell ref="Q47:R47"/>
    <mergeCell ref="V47:W47"/>
    <mergeCell ref="G42:H42"/>
    <mergeCell ref="L42:M42"/>
    <mergeCell ref="Q42:R42"/>
    <mergeCell ref="A52:F52"/>
    <mergeCell ref="A62:F62"/>
    <mergeCell ref="A50:F50"/>
    <mergeCell ref="A54:F54"/>
    <mergeCell ref="A53:F53"/>
    <mergeCell ref="A42:F42"/>
    <mergeCell ref="A44:F44"/>
    <mergeCell ref="A43:F43"/>
    <mergeCell ref="A45:F45"/>
    <mergeCell ref="A56:F56"/>
    <mergeCell ref="A58:F58"/>
    <mergeCell ref="A60:F60"/>
    <mergeCell ref="A57:F57"/>
    <mergeCell ref="A46:F46"/>
    <mergeCell ref="A47:F47"/>
    <mergeCell ref="A31:F31"/>
    <mergeCell ref="A32:F32"/>
    <mergeCell ref="A33:F33"/>
    <mergeCell ref="C5:C6"/>
    <mergeCell ref="D5:E5"/>
    <mergeCell ref="G4:H4"/>
    <mergeCell ref="L4:M4"/>
    <mergeCell ref="Q4:R4"/>
    <mergeCell ref="V4:W4"/>
    <mergeCell ref="A30:F30"/>
    <mergeCell ref="G30:H30"/>
    <mergeCell ref="G31:H31"/>
    <mergeCell ref="V31:W31"/>
    <mergeCell ref="G32:H32"/>
    <mergeCell ref="L32:M32"/>
    <mergeCell ref="Q32:R32"/>
    <mergeCell ref="V32:W32"/>
    <mergeCell ref="G33:H33"/>
    <mergeCell ref="L33:M33"/>
    <mergeCell ref="Q33:R33"/>
    <mergeCell ref="G18:H18"/>
    <mergeCell ref="L18:M18"/>
    <mergeCell ref="Q18:R18"/>
    <mergeCell ref="V18:W18"/>
    <mergeCell ref="V20:W20"/>
    <mergeCell ref="V24:W24"/>
    <mergeCell ref="V28:W28"/>
    <mergeCell ref="AG4:AG6"/>
    <mergeCell ref="A19:F19"/>
    <mergeCell ref="G19:H19"/>
    <mergeCell ref="A20:F20"/>
    <mergeCell ref="A24:F24"/>
    <mergeCell ref="A28:F28"/>
    <mergeCell ref="AA4:AB4"/>
    <mergeCell ref="AB5:AB6"/>
    <mergeCell ref="AF4:AF6"/>
    <mergeCell ref="AA18:AB18"/>
    <mergeCell ref="AA20:AB20"/>
    <mergeCell ref="AA24:AB24"/>
    <mergeCell ref="G25:H25"/>
    <mergeCell ref="V25:W25"/>
    <mergeCell ref="AA25:AB25"/>
    <mergeCell ref="V19:W19"/>
    <mergeCell ref="AA19:AB19"/>
    <mergeCell ref="G20:H20"/>
    <mergeCell ref="L20:M20"/>
    <mergeCell ref="Q20:R20"/>
    <mergeCell ref="G24:H24"/>
    <mergeCell ref="B5:B6"/>
    <mergeCell ref="A5:A6"/>
    <mergeCell ref="F5:F6"/>
    <mergeCell ref="G5:G6"/>
    <mergeCell ref="H5:H6"/>
    <mergeCell ref="V5:V6"/>
    <mergeCell ref="W5:W6"/>
    <mergeCell ref="AA5:AA6"/>
    <mergeCell ref="J5:J6"/>
    <mergeCell ref="K5:K6"/>
    <mergeCell ref="O5:O6"/>
    <mergeCell ref="P5:P6"/>
    <mergeCell ref="T5:T6"/>
    <mergeCell ref="U5:U6"/>
    <mergeCell ref="Y5:Y6"/>
    <mergeCell ref="Z5:Z6"/>
    <mergeCell ref="L5:L6"/>
    <mergeCell ref="M5:M6"/>
    <mergeCell ref="A69:F69"/>
    <mergeCell ref="G69:H69"/>
    <mergeCell ref="L69:M69"/>
    <mergeCell ref="Q69:R69"/>
    <mergeCell ref="V69:W69"/>
    <mergeCell ref="AA69:AB69"/>
    <mergeCell ref="AA65:AB65"/>
    <mergeCell ref="G58:H58"/>
    <mergeCell ref="L58:M58"/>
    <mergeCell ref="Q58:R58"/>
    <mergeCell ref="V58:W58"/>
    <mergeCell ref="AA58:AB58"/>
    <mergeCell ref="A59:F59"/>
    <mergeCell ref="G59:H59"/>
    <mergeCell ref="L59:M59"/>
    <mergeCell ref="Q59:R59"/>
    <mergeCell ref="V59:W59"/>
    <mergeCell ref="AA59:AB59"/>
    <mergeCell ref="Q65:R65"/>
    <mergeCell ref="V65:W65"/>
    <mergeCell ref="G62:H62"/>
    <mergeCell ref="L62:M62"/>
    <mergeCell ref="Q62:R62"/>
    <mergeCell ref="G68:H68"/>
    <mergeCell ref="G3:H3"/>
    <mergeCell ref="L3:M3"/>
    <mergeCell ref="Q3:R3"/>
    <mergeCell ref="V3:W3"/>
    <mergeCell ref="AA3:AB3"/>
    <mergeCell ref="G60:H60"/>
    <mergeCell ref="L60:M60"/>
    <mergeCell ref="Q60:R60"/>
    <mergeCell ref="V60:W60"/>
    <mergeCell ref="AA60:AB60"/>
    <mergeCell ref="G56:H56"/>
    <mergeCell ref="L56:M56"/>
    <mergeCell ref="Q56:R56"/>
    <mergeCell ref="V56:W56"/>
    <mergeCell ref="AA56:AB56"/>
    <mergeCell ref="Q31:R31"/>
    <mergeCell ref="L38:M38"/>
    <mergeCell ref="Q38:R38"/>
    <mergeCell ref="V38:W38"/>
    <mergeCell ref="G39:H39"/>
    <mergeCell ref="L39:M39"/>
    <mergeCell ref="Q39:R39"/>
    <mergeCell ref="V39:W39"/>
    <mergeCell ref="G40:H40"/>
  </mergeCells>
  <phoneticPr fontId="27" type="noConversion"/>
  <pageMargins left="0.7" right="0.7" top="0.75" bottom="0.75" header="0.3" footer="0.3"/>
  <pageSetup orientation="portrait"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1</xdr:col>
                    <xdr:colOff>104775</xdr:colOff>
                    <xdr:row>5</xdr:row>
                    <xdr:rowOff>257175</xdr:rowOff>
                  </from>
                  <to>
                    <xdr:col>1</xdr:col>
                    <xdr:colOff>342900</xdr:colOff>
                    <xdr:row>7</xdr:row>
                    <xdr:rowOff>0</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1</xdr:col>
                    <xdr:colOff>104775</xdr:colOff>
                    <xdr:row>6</xdr:row>
                    <xdr:rowOff>180975</xdr:rowOff>
                  </from>
                  <to>
                    <xdr:col>1</xdr:col>
                    <xdr:colOff>342900</xdr:colOff>
                    <xdr:row>7</xdr:row>
                    <xdr:rowOff>180975</xdr:rowOff>
                  </to>
                </anchor>
              </controlPr>
            </control>
          </mc:Choice>
        </mc:AlternateContent>
        <mc:AlternateContent xmlns:mc="http://schemas.openxmlformats.org/markup-compatibility/2006">
          <mc:Choice Requires="x14">
            <control shapeId="1029" r:id="rId6" name="Check Box 5">
              <controlPr defaultSize="0" autoFill="0" autoLine="0" autoPict="0">
                <anchor moveWithCells="1">
                  <from>
                    <xdr:col>1</xdr:col>
                    <xdr:colOff>104775</xdr:colOff>
                    <xdr:row>7</xdr:row>
                    <xdr:rowOff>180975</xdr:rowOff>
                  </from>
                  <to>
                    <xdr:col>1</xdr:col>
                    <xdr:colOff>342900</xdr:colOff>
                    <xdr:row>8</xdr:row>
                    <xdr:rowOff>180975</xdr:rowOff>
                  </to>
                </anchor>
              </controlPr>
            </control>
          </mc:Choice>
        </mc:AlternateContent>
        <mc:AlternateContent xmlns:mc="http://schemas.openxmlformats.org/markup-compatibility/2006">
          <mc:Choice Requires="x14">
            <control shapeId="1030" r:id="rId7" name="Check Box 6">
              <controlPr defaultSize="0" autoFill="0" autoLine="0" autoPict="0">
                <anchor moveWithCells="1">
                  <from>
                    <xdr:col>1</xdr:col>
                    <xdr:colOff>104775</xdr:colOff>
                    <xdr:row>9</xdr:row>
                    <xdr:rowOff>0</xdr:rowOff>
                  </from>
                  <to>
                    <xdr:col>1</xdr:col>
                    <xdr:colOff>342900</xdr:colOff>
                    <xdr:row>10</xdr:row>
                    <xdr:rowOff>9525</xdr:rowOff>
                  </to>
                </anchor>
              </controlPr>
            </control>
          </mc:Choice>
        </mc:AlternateContent>
        <mc:AlternateContent xmlns:mc="http://schemas.openxmlformats.org/markup-compatibility/2006">
          <mc:Choice Requires="x14">
            <control shapeId="1031" r:id="rId8" name="Check Box 7">
              <controlPr defaultSize="0" autoFill="0" autoLine="0" autoPict="0">
                <anchor moveWithCells="1">
                  <from>
                    <xdr:col>1</xdr:col>
                    <xdr:colOff>104775</xdr:colOff>
                    <xdr:row>8</xdr:row>
                    <xdr:rowOff>180975</xdr:rowOff>
                  </from>
                  <to>
                    <xdr:col>1</xdr:col>
                    <xdr:colOff>342900</xdr:colOff>
                    <xdr:row>10</xdr:row>
                    <xdr:rowOff>0</xdr:rowOff>
                  </to>
                </anchor>
              </controlPr>
            </control>
          </mc:Choice>
        </mc:AlternateContent>
        <mc:AlternateContent xmlns:mc="http://schemas.openxmlformats.org/markup-compatibility/2006">
          <mc:Choice Requires="x14">
            <control shapeId="1032" r:id="rId9" name="Check Box 8">
              <controlPr defaultSize="0" autoFill="0" autoLine="0" autoPict="0">
                <anchor moveWithCells="1">
                  <from>
                    <xdr:col>1</xdr:col>
                    <xdr:colOff>104775</xdr:colOff>
                    <xdr:row>13</xdr:row>
                    <xdr:rowOff>180975</xdr:rowOff>
                  </from>
                  <to>
                    <xdr:col>1</xdr:col>
                    <xdr:colOff>342900</xdr:colOff>
                    <xdr:row>15</xdr:row>
                    <xdr:rowOff>0</xdr:rowOff>
                  </to>
                </anchor>
              </controlPr>
            </control>
          </mc:Choice>
        </mc:AlternateContent>
        <mc:AlternateContent xmlns:mc="http://schemas.openxmlformats.org/markup-compatibility/2006">
          <mc:Choice Requires="x14">
            <control shapeId="1033" r:id="rId10" name="Check Box 9">
              <controlPr defaultSize="0" autoFill="0" autoLine="0" autoPict="0">
                <anchor moveWithCells="1">
                  <from>
                    <xdr:col>1</xdr:col>
                    <xdr:colOff>104775</xdr:colOff>
                    <xdr:row>9</xdr:row>
                    <xdr:rowOff>180975</xdr:rowOff>
                  </from>
                  <to>
                    <xdr:col>1</xdr:col>
                    <xdr:colOff>342900</xdr:colOff>
                    <xdr:row>11</xdr:row>
                    <xdr:rowOff>0</xdr:rowOff>
                  </to>
                </anchor>
              </controlPr>
            </control>
          </mc:Choice>
        </mc:AlternateContent>
        <mc:AlternateContent xmlns:mc="http://schemas.openxmlformats.org/markup-compatibility/2006">
          <mc:Choice Requires="x14">
            <control shapeId="1053" r:id="rId11" name="Check Box 29">
              <controlPr defaultSize="0" autoFill="0" autoLine="0" autoPict="0">
                <anchor moveWithCells="1">
                  <from>
                    <xdr:col>1</xdr:col>
                    <xdr:colOff>104775</xdr:colOff>
                    <xdr:row>12</xdr:row>
                    <xdr:rowOff>180975</xdr:rowOff>
                  </from>
                  <to>
                    <xdr:col>1</xdr:col>
                    <xdr:colOff>342900</xdr:colOff>
                    <xdr:row>15</xdr:row>
                    <xdr:rowOff>0</xdr:rowOff>
                  </to>
                </anchor>
              </controlPr>
            </control>
          </mc:Choice>
        </mc:AlternateContent>
        <mc:AlternateContent xmlns:mc="http://schemas.openxmlformats.org/markup-compatibility/2006">
          <mc:Choice Requires="x14">
            <control shapeId="1055" r:id="rId12" name="Check Box 31">
              <controlPr defaultSize="0" autoFill="0" autoLine="0" autoPict="0">
                <anchor moveWithCells="1">
                  <from>
                    <xdr:col>1</xdr:col>
                    <xdr:colOff>104775</xdr:colOff>
                    <xdr:row>11</xdr:row>
                    <xdr:rowOff>180975</xdr:rowOff>
                  </from>
                  <to>
                    <xdr:col>1</xdr:col>
                    <xdr:colOff>342900</xdr:colOff>
                    <xdr:row>15</xdr:row>
                    <xdr:rowOff>0</xdr:rowOff>
                  </to>
                </anchor>
              </controlPr>
            </control>
          </mc:Choice>
        </mc:AlternateContent>
        <mc:AlternateContent xmlns:mc="http://schemas.openxmlformats.org/markup-compatibility/2006">
          <mc:Choice Requires="x14">
            <control shapeId="1060" r:id="rId13" name="Check Box 36">
              <controlPr defaultSize="0" autoFill="0" autoLine="0" autoPict="0">
                <anchor moveWithCells="1">
                  <from>
                    <xdr:col>1</xdr:col>
                    <xdr:colOff>104775</xdr:colOff>
                    <xdr:row>11</xdr:row>
                    <xdr:rowOff>180975</xdr:rowOff>
                  </from>
                  <to>
                    <xdr:col>1</xdr:col>
                    <xdr:colOff>342900</xdr:colOff>
                    <xdr:row>15</xdr:row>
                    <xdr:rowOff>0</xdr:rowOff>
                  </to>
                </anchor>
              </controlPr>
            </control>
          </mc:Choice>
        </mc:AlternateContent>
        <mc:AlternateContent xmlns:mc="http://schemas.openxmlformats.org/markup-compatibility/2006">
          <mc:Choice Requires="x14">
            <control shapeId="1061" r:id="rId14" name="Check Box 37">
              <controlPr defaultSize="0" autoFill="0" autoLine="0" autoPict="0">
                <anchor moveWithCells="1">
                  <from>
                    <xdr:col>1</xdr:col>
                    <xdr:colOff>104775</xdr:colOff>
                    <xdr:row>10</xdr:row>
                    <xdr:rowOff>180975</xdr:rowOff>
                  </from>
                  <to>
                    <xdr:col>1</xdr:col>
                    <xdr:colOff>342900</xdr:colOff>
                    <xdr:row>14</xdr:row>
                    <xdr:rowOff>190500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9DAB33-8E68-4148-93E7-C455907613DA}">
  <dimension ref="A1:N29"/>
  <sheetViews>
    <sheetView workbookViewId="0">
      <selection activeCell="D7" sqref="D7"/>
    </sheetView>
  </sheetViews>
  <sheetFormatPr defaultRowHeight="15" outlineLevelCol="1" x14ac:dyDescent="0.25"/>
  <cols>
    <col min="1" max="1" width="3.7109375" customWidth="1"/>
    <col min="2" max="2" width="20.7109375" customWidth="1"/>
    <col min="3" max="3" width="12.7109375" customWidth="1"/>
    <col min="4" max="4" width="12.42578125" bestFit="1" customWidth="1"/>
    <col min="5" max="5" width="15" customWidth="1"/>
    <col min="6" max="6" width="18.7109375" customWidth="1"/>
    <col min="7" max="11" width="12.5703125" customWidth="1" outlineLevel="1"/>
    <col min="12" max="13" width="10" customWidth="1" outlineLevel="1"/>
    <col min="14" max="14" width="9.140625" customWidth="1" outlineLevel="1"/>
  </cols>
  <sheetData>
    <row r="1" spans="1:14" ht="15.75" x14ac:dyDescent="0.25">
      <c r="A1" s="292" t="s">
        <v>166</v>
      </c>
    </row>
    <row r="2" spans="1:14" x14ac:dyDescent="0.25">
      <c r="A2" t="s">
        <v>167</v>
      </c>
    </row>
    <row r="3" spans="1:14" x14ac:dyDescent="0.25">
      <c r="A3" t="s">
        <v>168</v>
      </c>
    </row>
    <row r="4" spans="1:14" x14ac:dyDescent="0.25">
      <c r="A4" t="s">
        <v>169</v>
      </c>
    </row>
    <row r="5" spans="1:14" x14ac:dyDescent="0.25">
      <c r="J5" s="293"/>
      <c r="K5" s="293"/>
    </row>
    <row r="6" spans="1:14" ht="30.75" thickBot="1" x14ac:dyDescent="0.3">
      <c r="B6" s="294" t="s">
        <v>170</v>
      </c>
      <c r="C6" s="294" t="s">
        <v>171</v>
      </c>
      <c r="D6" s="294" t="s">
        <v>172</v>
      </c>
      <c r="E6" s="295" t="s">
        <v>173</v>
      </c>
      <c r="G6" t="s">
        <v>174</v>
      </c>
      <c r="H6" t="s">
        <v>175</v>
      </c>
      <c r="I6" t="s">
        <v>176</v>
      </c>
      <c r="J6" t="s">
        <v>177</v>
      </c>
      <c r="K6" t="s">
        <v>178</v>
      </c>
      <c r="L6" t="s">
        <v>179</v>
      </c>
      <c r="M6" t="s">
        <v>180</v>
      </c>
      <c r="N6" t="s">
        <v>181</v>
      </c>
    </row>
    <row r="7" spans="1:14" ht="15.75" thickBot="1" x14ac:dyDescent="0.3">
      <c r="A7" s="296">
        <v>1</v>
      </c>
      <c r="B7" s="304" t="s">
        <v>183</v>
      </c>
      <c r="C7" s="297">
        <v>75000</v>
      </c>
      <c r="D7" s="298">
        <v>5</v>
      </c>
      <c r="E7" s="299" cm="1">
        <f t="array" ref="E7">_xlfn.IFS(D7=1,G8,D7=2,H8,D7=3,I8,D7=4,J8,D7=5,K8,D7=6,L8,D7=7,M8)</f>
        <v>82026.148264500007</v>
      </c>
      <c r="G7" s="293">
        <f>C7*1.03</f>
        <v>77250</v>
      </c>
      <c r="H7" s="293">
        <f t="shared" ref="H7:M7" si="0">G7*1.03</f>
        <v>79567.5</v>
      </c>
      <c r="I7" s="293">
        <f t="shared" si="0"/>
        <v>81954.525000000009</v>
      </c>
      <c r="J7" s="293">
        <f t="shared" si="0"/>
        <v>84413.16075000001</v>
      </c>
      <c r="K7" s="293">
        <f t="shared" si="0"/>
        <v>86945.555572500016</v>
      </c>
      <c r="L7" s="293">
        <f t="shared" si="0"/>
        <v>89553.922239675012</v>
      </c>
      <c r="M7" s="293">
        <f t="shared" si="0"/>
        <v>92240.539906865262</v>
      </c>
      <c r="N7">
        <v>1</v>
      </c>
    </row>
    <row r="8" spans="1:14" ht="15.75" thickBot="1" x14ac:dyDescent="0.3">
      <c r="A8" s="300">
        <v>2</v>
      </c>
      <c r="B8" s="300"/>
      <c r="C8" s="297">
        <v>0</v>
      </c>
      <c r="D8" s="298" t="s">
        <v>181</v>
      </c>
      <c r="E8" s="299" t="e" cm="1">
        <f t="array" ref="E8">_xlfn.IFS(D8=1,G11,D8=2,H11,D8=3,I11,D8=4,J11,D8=5,K11,D8=6,L11,D8=7,M11)</f>
        <v>#N/A</v>
      </c>
      <c r="G8" s="293">
        <f>G7</f>
        <v>77250</v>
      </c>
      <c r="H8" s="301">
        <f>AVERAGE(G7:H7)</f>
        <v>78408.75</v>
      </c>
      <c r="I8" s="293">
        <f>AVERAGE(G7:I7)</f>
        <v>79590.675000000003</v>
      </c>
      <c r="J8" s="293">
        <f>AVERAGE(G7:J7)</f>
        <v>80796.296437500016</v>
      </c>
      <c r="K8" s="293">
        <f>AVERAGE(G7:K7)</f>
        <v>82026.148264500007</v>
      </c>
      <c r="L8" s="293">
        <f>AVERAGE(G7:L7)</f>
        <v>83280.777260362505</v>
      </c>
      <c r="M8" s="293">
        <f>AVERAGE(G7:M7)</f>
        <v>84560.743352720048</v>
      </c>
      <c r="N8">
        <v>2</v>
      </c>
    </row>
    <row r="9" spans="1:14" ht="15.75" thickBot="1" x14ac:dyDescent="0.3">
      <c r="A9" s="300">
        <v>3</v>
      </c>
      <c r="B9" s="300"/>
      <c r="C9" s="302">
        <v>0</v>
      </c>
      <c r="D9" s="298" t="s">
        <v>181</v>
      </c>
      <c r="E9" s="299" t="e" cm="1">
        <f t="array" ref="E9">_xlfn.IFS(D9=1,G14,D9=2,H14,D9=3,I14,D9=4,J14,D9=5,K14,D9=6,L14,D9=7,M14)</f>
        <v>#N/A</v>
      </c>
      <c r="N9">
        <v>3</v>
      </c>
    </row>
    <row r="10" spans="1:14" ht="15.75" thickBot="1" x14ac:dyDescent="0.3">
      <c r="A10" s="300">
        <v>4</v>
      </c>
      <c r="B10" s="300"/>
      <c r="C10" s="302">
        <v>0</v>
      </c>
      <c r="D10" s="298" t="s">
        <v>181</v>
      </c>
      <c r="E10" s="299" t="e" cm="1">
        <f t="array" ref="E10">_xlfn.IFS(D10=1,G17,D10=2,H17,D10=3,I17,D10=4,J17,D10=5,K17,D10=6,L17,D10=7,M17)</f>
        <v>#N/A</v>
      </c>
      <c r="G10" s="293">
        <f>C8*1.03</f>
        <v>0</v>
      </c>
      <c r="H10" s="293">
        <f t="shared" ref="H10:M10" si="1">G10*1.03</f>
        <v>0</v>
      </c>
      <c r="I10" s="293">
        <f t="shared" si="1"/>
        <v>0</v>
      </c>
      <c r="J10" s="293">
        <f t="shared" si="1"/>
        <v>0</v>
      </c>
      <c r="K10" s="293">
        <f t="shared" si="1"/>
        <v>0</v>
      </c>
      <c r="L10" s="293">
        <f t="shared" si="1"/>
        <v>0</v>
      </c>
      <c r="M10" s="293">
        <f t="shared" si="1"/>
        <v>0</v>
      </c>
      <c r="N10">
        <v>4</v>
      </c>
    </row>
    <row r="11" spans="1:14" ht="15.75" thickBot="1" x14ac:dyDescent="0.3">
      <c r="A11" s="300">
        <v>5</v>
      </c>
      <c r="B11" s="300"/>
      <c r="C11" s="302">
        <v>0</v>
      </c>
      <c r="D11" s="298" t="s">
        <v>181</v>
      </c>
      <c r="E11" s="299" t="e" cm="1">
        <f t="array" ref="E11">_xlfn.IFS(D11=1,G20,D11=2,H20,D11=3,I20,D11=4,J20,D11=5,K20,D11=6,L20,D11=7,M20)</f>
        <v>#N/A</v>
      </c>
      <c r="G11" s="293">
        <f>G10</f>
        <v>0</v>
      </c>
      <c r="H11" s="301">
        <f>AVERAGE(G10:H10)</f>
        <v>0</v>
      </c>
      <c r="I11" s="293">
        <f>AVERAGE(G10:I10)</f>
        <v>0</v>
      </c>
      <c r="J11" s="293">
        <f>AVERAGE(G10:J10)</f>
        <v>0</v>
      </c>
      <c r="K11" s="293">
        <f>AVERAGE(G10:K10)</f>
        <v>0</v>
      </c>
      <c r="L11" s="293">
        <f>AVERAGE(G10:L10)</f>
        <v>0</v>
      </c>
      <c r="M11" s="293">
        <f>AVERAGE(G10:M10)</f>
        <v>0</v>
      </c>
      <c r="N11">
        <v>5</v>
      </c>
    </row>
    <row r="12" spans="1:14" ht="15.75" thickBot="1" x14ac:dyDescent="0.3">
      <c r="A12" s="300">
        <v>6</v>
      </c>
      <c r="B12" s="300"/>
      <c r="C12" s="302">
        <v>0</v>
      </c>
      <c r="D12" s="298" t="s">
        <v>181</v>
      </c>
      <c r="E12" s="299" t="e" cm="1">
        <f t="array" ref="E12">_xlfn.IFS(D12=1,G23,D12=2,H23,D12=3,I23,D12=4,J23,D12=5,K23,D12=6,L23,D12=7,M23)</f>
        <v>#N/A</v>
      </c>
      <c r="N12">
        <v>6</v>
      </c>
    </row>
    <row r="13" spans="1:14" ht="15.75" thickBot="1" x14ac:dyDescent="0.3">
      <c r="A13" s="300">
        <v>7</v>
      </c>
      <c r="B13" s="300"/>
      <c r="C13" s="302">
        <v>0</v>
      </c>
      <c r="D13" s="298" t="s">
        <v>181</v>
      </c>
      <c r="E13" s="299" t="e" cm="1">
        <f t="array" ref="E13">_xlfn.IFS(D13=1,G26,D13=2,H26,D13=3,I26,D13=4,J26,D13=5,K26,D13=6,L26,D13=7,M26)</f>
        <v>#N/A</v>
      </c>
      <c r="G13" s="293">
        <f>C9*1.03</f>
        <v>0</v>
      </c>
      <c r="H13" s="293">
        <f t="shared" ref="H13:M13" si="2">G13*1.03</f>
        <v>0</v>
      </c>
      <c r="I13" s="293">
        <f t="shared" si="2"/>
        <v>0</v>
      </c>
      <c r="J13" s="293">
        <f t="shared" si="2"/>
        <v>0</v>
      </c>
      <c r="K13" s="293">
        <f t="shared" si="2"/>
        <v>0</v>
      </c>
      <c r="L13" s="293">
        <f t="shared" si="2"/>
        <v>0</v>
      </c>
      <c r="M13" s="293">
        <f t="shared" si="2"/>
        <v>0</v>
      </c>
      <c r="N13">
        <v>7</v>
      </c>
    </row>
    <row r="14" spans="1:14" ht="15.75" thickBot="1" x14ac:dyDescent="0.3">
      <c r="A14" s="300">
        <v>8</v>
      </c>
      <c r="B14" s="300"/>
      <c r="C14" s="302">
        <v>0</v>
      </c>
      <c r="D14" s="298" t="s">
        <v>181</v>
      </c>
      <c r="E14" s="299" t="e" cm="1">
        <f t="array" ref="E14">_xlfn.IFS(D14=1,G29,D14=2,H29,D14=3,I29,D14=4,J29,D14=5,K29,D14=6,L29,D14=7,M29)</f>
        <v>#N/A</v>
      </c>
      <c r="G14" s="293">
        <f>G13</f>
        <v>0</v>
      </c>
      <c r="H14" s="301">
        <f>AVERAGE(G13:H13)</f>
        <v>0</v>
      </c>
      <c r="I14" s="293">
        <f>AVERAGE(G13:I13)</f>
        <v>0</v>
      </c>
      <c r="J14" s="293">
        <f>AVERAGE(G13:J13)</f>
        <v>0</v>
      </c>
      <c r="K14" s="293">
        <f>AVERAGE(G13:K13)</f>
        <v>0</v>
      </c>
      <c r="L14" s="293">
        <f>AVERAGE(G13:L13)</f>
        <v>0</v>
      </c>
      <c r="M14" s="293">
        <f>AVERAGE(G13:M13)</f>
        <v>0</v>
      </c>
    </row>
    <row r="16" spans="1:14" x14ac:dyDescent="0.25">
      <c r="A16" s="303" t="s">
        <v>182</v>
      </c>
      <c r="B16" s="303"/>
      <c r="C16" s="303"/>
      <c r="D16" s="303"/>
      <c r="E16" s="303"/>
      <c r="G16" s="293">
        <f>C10*1.03</f>
        <v>0</v>
      </c>
      <c r="H16" s="293">
        <f t="shared" ref="H16:M16" si="3">G16*1.03</f>
        <v>0</v>
      </c>
      <c r="I16" s="293">
        <f t="shared" si="3"/>
        <v>0</v>
      </c>
      <c r="J16" s="293">
        <f t="shared" si="3"/>
        <v>0</v>
      </c>
      <c r="K16" s="293">
        <f t="shared" si="3"/>
        <v>0</v>
      </c>
      <c r="L16" s="293">
        <f t="shared" si="3"/>
        <v>0</v>
      </c>
      <c r="M16" s="293">
        <f t="shared" si="3"/>
        <v>0</v>
      </c>
    </row>
    <row r="17" spans="7:13" x14ac:dyDescent="0.25">
      <c r="G17" s="293">
        <f>G16</f>
        <v>0</v>
      </c>
      <c r="H17" s="301">
        <f>AVERAGE(G16:H16)</f>
        <v>0</v>
      </c>
      <c r="I17" s="293">
        <f>AVERAGE(G16:I16)</f>
        <v>0</v>
      </c>
      <c r="J17" s="293">
        <f>AVERAGE(G16:J16)</f>
        <v>0</v>
      </c>
      <c r="K17" s="293">
        <f>AVERAGE(G16:K16)</f>
        <v>0</v>
      </c>
      <c r="L17" s="293">
        <f>AVERAGE(G16:L16)</f>
        <v>0</v>
      </c>
      <c r="M17" s="293">
        <f>AVERAGE(G16:M16)</f>
        <v>0</v>
      </c>
    </row>
    <row r="19" spans="7:13" x14ac:dyDescent="0.25">
      <c r="G19" s="293">
        <f>C11*1.03</f>
        <v>0</v>
      </c>
      <c r="H19" s="293">
        <f t="shared" ref="H19:M19" si="4">G19*1.03</f>
        <v>0</v>
      </c>
      <c r="I19" s="293">
        <f t="shared" si="4"/>
        <v>0</v>
      </c>
      <c r="J19" s="293">
        <f t="shared" si="4"/>
        <v>0</v>
      </c>
      <c r="K19" s="293">
        <f t="shared" si="4"/>
        <v>0</v>
      </c>
      <c r="L19" s="293">
        <f t="shared" si="4"/>
        <v>0</v>
      </c>
      <c r="M19" s="293">
        <f t="shared" si="4"/>
        <v>0</v>
      </c>
    </row>
    <row r="20" spans="7:13" x14ac:dyDescent="0.25">
      <c r="G20" s="293">
        <f>G19</f>
        <v>0</v>
      </c>
      <c r="H20" s="301">
        <f>AVERAGE(G19:H19)</f>
        <v>0</v>
      </c>
      <c r="I20" s="293">
        <f>AVERAGE(G19:I19)</f>
        <v>0</v>
      </c>
      <c r="J20" s="293">
        <f>AVERAGE(G19:J19)</f>
        <v>0</v>
      </c>
      <c r="K20" s="293">
        <f>AVERAGE(G19:K19)</f>
        <v>0</v>
      </c>
      <c r="L20" s="293">
        <f>AVERAGE(G19:L19)</f>
        <v>0</v>
      </c>
      <c r="M20" s="293">
        <f>AVERAGE(G19:M19)</f>
        <v>0</v>
      </c>
    </row>
    <row r="22" spans="7:13" x14ac:dyDescent="0.25">
      <c r="G22" s="293">
        <f>C12*1.03</f>
        <v>0</v>
      </c>
      <c r="H22" s="293">
        <f t="shared" ref="H22:M22" si="5">G22*1.03</f>
        <v>0</v>
      </c>
      <c r="I22" s="293">
        <f t="shared" si="5"/>
        <v>0</v>
      </c>
      <c r="J22" s="293">
        <f t="shared" si="5"/>
        <v>0</v>
      </c>
      <c r="K22" s="293">
        <f t="shared" si="5"/>
        <v>0</v>
      </c>
      <c r="L22" s="293">
        <f t="shared" si="5"/>
        <v>0</v>
      </c>
      <c r="M22" s="293">
        <f t="shared" si="5"/>
        <v>0</v>
      </c>
    </row>
    <row r="23" spans="7:13" x14ac:dyDescent="0.25">
      <c r="G23" s="293">
        <f>G22</f>
        <v>0</v>
      </c>
      <c r="H23" s="301">
        <f>AVERAGE(G22:H22)</f>
        <v>0</v>
      </c>
      <c r="I23" s="293">
        <f>AVERAGE(G22:I22)</f>
        <v>0</v>
      </c>
      <c r="J23" s="293">
        <f>AVERAGE(G22:J22)</f>
        <v>0</v>
      </c>
      <c r="K23" s="293">
        <f>AVERAGE(G22:K22)</f>
        <v>0</v>
      </c>
      <c r="L23" s="293">
        <f>AVERAGE(G22:L22)</f>
        <v>0</v>
      </c>
      <c r="M23" s="293">
        <f>AVERAGE(G22:M22)</f>
        <v>0</v>
      </c>
    </row>
    <row r="25" spans="7:13" x14ac:dyDescent="0.25">
      <c r="G25" s="293">
        <f>C13*1.03</f>
        <v>0</v>
      </c>
      <c r="H25" s="293">
        <f t="shared" ref="H25:M25" si="6">G25*1.03</f>
        <v>0</v>
      </c>
      <c r="I25" s="293">
        <f t="shared" si="6"/>
        <v>0</v>
      </c>
      <c r="J25" s="293">
        <f t="shared" si="6"/>
        <v>0</v>
      </c>
      <c r="K25" s="293">
        <f t="shared" si="6"/>
        <v>0</v>
      </c>
      <c r="L25" s="293">
        <f t="shared" si="6"/>
        <v>0</v>
      </c>
      <c r="M25" s="293">
        <f t="shared" si="6"/>
        <v>0</v>
      </c>
    </row>
    <row r="26" spans="7:13" x14ac:dyDescent="0.25">
      <c r="G26" s="293">
        <f>G25</f>
        <v>0</v>
      </c>
      <c r="H26" s="301">
        <f>AVERAGE(G25:H25)</f>
        <v>0</v>
      </c>
      <c r="I26" s="293">
        <f>AVERAGE(G25:I25)</f>
        <v>0</v>
      </c>
      <c r="J26" s="293">
        <f>AVERAGE(G25:J25)</f>
        <v>0</v>
      </c>
      <c r="K26" s="293">
        <f>AVERAGE(G25:K25)</f>
        <v>0</v>
      </c>
      <c r="L26" s="293">
        <f>AVERAGE(G25:L25)</f>
        <v>0</v>
      </c>
      <c r="M26" s="293">
        <f>AVERAGE(G25:M25)</f>
        <v>0</v>
      </c>
    </row>
    <row r="28" spans="7:13" x14ac:dyDescent="0.25">
      <c r="G28" s="293">
        <f>C14*1.03</f>
        <v>0</v>
      </c>
      <c r="H28" s="293">
        <f t="shared" ref="H28:M28" si="7">G28*1.03</f>
        <v>0</v>
      </c>
      <c r="I28" s="293">
        <f t="shared" si="7"/>
        <v>0</v>
      </c>
      <c r="J28" s="293">
        <f t="shared" si="7"/>
        <v>0</v>
      </c>
      <c r="K28" s="293">
        <f t="shared" si="7"/>
        <v>0</v>
      </c>
      <c r="L28" s="293">
        <f t="shared" si="7"/>
        <v>0</v>
      </c>
      <c r="M28" s="293">
        <f t="shared" si="7"/>
        <v>0</v>
      </c>
    </row>
    <row r="29" spans="7:13" x14ac:dyDescent="0.25">
      <c r="G29" s="293">
        <f>G28</f>
        <v>0</v>
      </c>
      <c r="H29" s="301">
        <f>AVERAGE(G28:H28)</f>
        <v>0</v>
      </c>
      <c r="I29" s="293">
        <f>AVERAGE(G28:I28)</f>
        <v>0</v>
      </c>
      <c r="J29" s="293">
        <f>AVERAGE(G28:J28)</f>
        <v>0</v>
      </c>
      <c r="K29" s="293">
        <f>AVERAGE(G28:K28)</f>
        <v>0</v>
      </c>
      <c r="L29" s="293">
        <f>AVERAGE(G28:L28)</f>
        <v>0</v>
      </c>
      <c r="M29" s="293">
        <f>AVERAGE(G28:M28)</f>
        <v>0</v>
      </c>
    </row>
  </sheetData>
  <dataValidations count="1">
    <dataValidation type="list" allowBlank="1" showInputMessage="1" showErrorMessage="1" sqref="D7:D14" xr:uid="{5492B97C-0820-4782-B63E-932889F0E36B}">
      <formula1>$N$6:$N$13</formula1>
    </dataValidation>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X48"/>
  <sheetViews>
    <sheetView zoomScale="90" zoomScaleNormal="90" workbookViewId="0">
      <selection activeCell="D39" sqref="D39"/>
    </sheetView>
  </sheetViews>
  <sheetFormatPr defaultColWidth="9.140625" defaultRowHeight="15" x14ac:dyDescent="0.25"/>
  <cols>
    <col min="1" max="1" width="39.28515625" style="14" customWidth="1"/>
    <col min="2" max="2" width="6" style="14" customWidth="1"/>
    <col min="3" max="3" width="14.42578125" style="14" customWidth="1"/>
    <col min="4" max="4" width="7.7109375" style="14" customWidth="1"/>
    <col min="5" max="5" width="10.42578125" style="14" customWidth="1"/>
    <col min="6" max="6" width="9.7109375" style="14" customWidth="1"/>
    <col min="7" max="7" width="6.85546875" style="14" customWidth="1"/>
    <col min="8" max="8" width="11.140625" style="14" customWidth="1"/>
    <col min="9" max="9" width="6.85546875" style="14" customWidth="1"/>
    <col min="10" max="10" width="10.42578125" style="14" customWidth="1"/>
    <col min="11" max="11" width="6.85546875" style="14" customWidth="1"/>
    <col min="12" max="12" width="10.140625" style="14" customWidth="1"/>
    <col min="13" max="13" width="6.85546875" style="14" customWidth="1"/>
    <col min="14" max="14" width="10.140625" style="14" customWidth="1"/>
    <col min="15" max="15" width="6.85546875" style="14" customWidth="1"/>
    <col min="16" max="16" width="11.85546875" style="14" customWidth="1"/>
    <col min="17" max="17" width="15.140625" style="14" customWidth="1"/>
    <col min="18" max="18" width="60.42578125" style="14" customWidth="1"/>
    <col min="19" max="16384" width="9.140625" style="14"/>
  </cols>
  <sheetData>
    <row r="1" spans="1:128" ht="15.75" x14ac:dyDescent="0.25">
      <c r="A1" s="39" t="s">
        <v>73</v>
      </c>
      <c r="B1" s="40"/>
      <c r="C1" s="41"/>
      <c r="D1" s="41"/>
      <c r="E1" s="41"/>
      <c r="F1" s="41"/>
      <c r="G1" s="41"/>
      <c r="H1" s="41"/>
      <c r="I1" s="41"/>
      <c r="J1" s="41"/>
      <c r="K1" s="41"/>
      <c r="L1" s="41"/>
      <c r="M1" s="41"/>
      <c r="N1" s="41"/>
      <c r="O1" s="41"/>
      <c r="P1" s="41"/>
      <c r="Q1" s="41"/>
      <c r="R1" s="41"/>
      <c r="S1" s="34"/>
      <c r="T1" s="34"/>
      <c r="U1" s="34"/>
      <c r="V1" s="34"/>
      <c r="W1" s="34"/>
      <c r="X1" s="34"/>
      <c r="Y1" s="34"/>
      <c r="Z1" s="34"/>
      <c r="AA1" s="34"/>
      <c r="AB1" s="34"/>
      <c r="AC1" s="34"/>
      <c r="AD1" s="34"/>
      <c r="AE1" s="34"/>
      <c r="AF1" s="34"/>
      <c r="AG1" s="34"/>
      <c r="AH1" s="34"/>
      <c r="AI1" s="34"/>
      <c r="AJ1" s="34"/>
      <c r="AK1" s="34"/>
      <c r="AL1" s="34"/>
      <c r="AM1" s="34"/>
      <c r="AN1" s="34"/>
      <c r="AO1" s="34"/>
      <c r="AP1" s="34"/>
      <c r="AQ1" s="34"/>
      <c r="AR1" s="34"/>
      <c r="AS1" s="34"/>
      <c r="AT1" s="34"/>
      <c r="AU1" s="34"/>
      <c r="AV1" s="34"/>
      <c r="AW1" s="34"/>
      <c r="AX1" s="34"/>
      <c r="AY1" s="34"/>
      <c r="AZ1" s="34"/>
      <c r="BA1" s="34"/>
      <c r="BB1" s="34"/>
      <c r="BC1" s="34"/>
      <c r="BD1" s="34"/>
      <c r="BE1" s="34"/>
      <c r="BF1" s="34"/>
      <c r="BG1" s="34"/>
      <c r="BH1" s="34"/>
      <c r="BI1" s="34"/>
      <c r="BJ1" s="34"/>
      <c r="BK1" s="34"/>
      <c r="BL1" s="34"/>
      <c r="BM1" s="34"/>
      <c r="BN1" s="34"/>
      <c r="BO1" s="34"/>
      <c r="BP1" s="34"/>
      <c r="BQ1" s="34"/>
      <c r="BR1" s="34"/>
      <c r="BS1" s="34"/>
      <c r="BT1" s="34"/>
      <c r="BU1" s="34"/>
      <c r="BV1" s="34"/>
      <c r="BW1" s="34"/>
      <c r="BX1" s="34"/>
      <c r="BY1" s="34"/>
      <c r="BZ1" s="34"/>
      <c r="CA1" s="34"/>
      <c r="CB1" s="34"/>
      <c r="CC1" s="34"/>
      <c r="CD1" s="34"/>
      <c r="CE1" s="34"/>
      <c r="CF1" s="34"/>
      <c r="CG1" s="34"/>
      <c r="CH1" s="34"/>
      <c r="CI1" s="34"/>
      <c r="CJ1" s="34"/>
      <c r="CK1" s="34"/>
      <c r="CL1" s="34"/>
      <c r="CM1" s="34"/>
      <c r="CN1" s="34"/>
      <c r="CO1" s="34"/>
      <c r="CP1" s="34"/>
      <c r="CQ1" s="34"/>
      <c r="CR1" s="34"/>
      <c r="CS1" s="34"/>
      <c r="CT1" s="34"/>
      <c r="CU1" s="34"/>
      <c r="CV1" s="34"/>
      <c r="CW1" s="34"/>
      <c r="CX1" s="34"/>
      <c r="CY1" s="34"/>
      <c r="CZ1" s="34"/>
      <c r="DA1" s="34"/>
      <c r="DB1" s="34"/>
      <c r="DC1" s="34"/>
      <c r="DD1" s="34"/>
      <c r="DE1" s="34"/>
      <c r="DF1" s="34"/>
      <c r="DG1" s="34"/>
      <c r="DH1" s="34"/>
      <c r="DI1" s="34"/>
      <c r="DJ1" s="34"/>
      <c r="DK1" s="34"/>
      <c r="DL1" s="34"/>
      <c r="DM1" s="34"/>
      <c r="DN1" s="34"/>
      <c r="DO1" s="34"/>
      <c r="DP1" s="34"/>
      <c r="DQ1" s="34"/>
      <c r="DR1" s="34"/>
      <c r="DS1" s="34"/>
      <c r="DT1" s="34"/>
      <c r="DU1" s="34"/>
      <c r="DV1" s="34"/>
      <c r="DW1" s="34"/>
      <c r="DX1" s="34"/>
    </row>
    <row r="2" spans="1:128" ht="9.75" customHeight="1" x14ac:dyDescent="0.25">
      <c r="A2" s="42"/>
      <c r="B2" s="43"/>
      <c r="C2" s="44"/>
      <c r="D2" s="44"/>
      <c r="E2" s="44"/>
      <c r="F2" s="44"/>
      <c r="G2" s="44"/>
      <c r="H2" s="44"/>
      <c r="I2" s="44"/>
      <c r="J2" s="44"/>
      <c r="K2" s="44"/>
      <c r="L2" s="44"/>
      <c r="M2" s="44"/>
      <c r="N2" s="44"/>
      <c r="O2" s="44"/>
      <c r="P2" s="44"/>
      <c r="Q2" s="44"/>
      <c r="R2" s="45"/>
      <c r="S2" s="34"/>
      <c r="T2" s="34"/>
      <c r="U2" s="34"/>
      <c r="V2" s="34"/>
      <c r="W2" s="34"/>
      <c r="X2" s="34"/>
      <c r="Y2" s="34"/>
      <c r="Z2" s="34"/>
      <c r="AA2" s="34"/>
      <c r="AB2" s="34"/>
      <c r="AC2" s="34"/>
      <c r="AD2" s="34"/>
      <c r="AE2" s="34"/>
      <c r="AF2" s="34"/>
      <c r="AG2" s="34"/>
      <c r="AH2" s="34"/>
      <c r="AI2" s="34"/>
      <c r="AJ2" s="34"/>
      <c r="AK2" s="34"/>
      <c r="AL2" s="34"/>
      <c r="AM2" s="34"/>
      <c r="AN2" s="34"/>
      <c r="AO2" s="34"/>
      <c r="AP2" s="34"/>
      <c r="AQ2" s="34"/>
      <c r="AR2" s="34"/>
      <c r="AS2" s="34"/>
      <c r="AT2" s="34"/>
      <c r="AU2" s="34"/>
      <c r="AV2" s="34"/>
      <c r="AW2" s="34"/>
      <c r="AX2" s="34"/>
      <c r="AY2" s="34"/>
      <c r="AZ2" s="34"/>
      <c r="BA2" s="34"/>
      <c r="BB2" s="34"/>
      <c r="BC2" s="34"/>
      <c r="BD2" s="34"/>
      <c r="BE2" s="34"/>
      <c r="BF2" s="34"/>
      <c r="BG2" s="34"/>
      <c r="BH2" s="34"/>
      <c r="BI2" s="34"/>
      <c r="BJ2" s="34"/>
      <c r="BK2" s="34"/>
      <c r="BL2" s="34"/>
      <c r="BM2" s="34"/>
      <c r="BN2" s="34"/>
      <c r="BO2" s="34"/>
      <c r="BP2" s="34"/>
      <c r="BQ2" s="34"/>
      <c r="BR2" s="34"/>
      <c r="BS2" s="34"/>
      <c r="BT2" s="34"/>
      <c r="BU2" s="34"/>
      <c r="BV2" s="34"/>
      <c r="BW2" s="34"/>
      <c r="BX2" s="34"/>
      <c r="BY2" s="34"/>
      <c r="BZ2" s="34"/>
      <c r="CA2" s="34"/>
      <c r="CB2" s="34"/>
      <c r="CC2" s="34"/>
      <c r="CD2" s="34"/>
      <c r="CE2" s="34"/>
      <c r="CF2" s="34"/>
      <c r="CG2" s="34"/>
      <c r="CH2" s="34"/>
      <c r="CI2" s="34"/>
      <c r="CJ2" s="34"/>
      <c r="CK2" s="34"/>
      <c r="CL2" s="34"/>
      <c r="CM2" s="34"/>
      <c r="CN2" s="34"/>
      <c r="CO2" s="34"/>
      <c r="CP2" s="34"/>
      <c r="CQ2" s="34"/>
      <c r="CR2" s="34"/>
      <c r="CS2" s="34"/>
      <c r="CT2" s="34"/>
      <c r="CU2" s="34"/>
      <c r="CV2" s="34"/>
      <c r="CW2" s="34"/>
      <c r="CX2" s="34"/>
      <c r="CY2" s="34"/>
      <c r="CZ2" s="34"/>
      <c r="DA2" s="34"/>
      <c r="DB2" s="34"/>
      <c r="DC2" s="34"/>
      <c r="DD2" s="34"/>
      <c r="DE2" s="34"/>
      <c r="DF2" s="34"/>
      <c r="DG2" s="34"/>
      <c r="DH2" s="34"/>
      <c r="DI2" s="34"/>
      <c r="DJ2" s="34"/>
      <c r="DK2" s="34"/>
      <c r="DL2" s="34"/>
      <c r="DM2" s="34"/>
      <c r="DN2" s="34"/>
      <c r="DO2" s="34"/>
      <c r="DP2" s="34"/>
      <c r="DQ2" s="34"/>
      <c r="DR2" s="34"/>
      <c r="DS2" s="34"/>
      <c r="DT2" s="34"/>
      <c r="DU2" s="34"/>
      <c r="DV2" s="34"/>
      <c r="DW2" s="34"/>
      <c r="DX2" s="34"/>
    </row>
    <row r="3" spans="1:128" ht="15.75" customHeight="1" x14ac:dyDescent="0.25">
      <c r="A3" s="36" t="s">
        <v>23</v>
      </c>
      <c r="B3" s="30"/>
      <c r="C3" s="30"/>
      <c r="D3" s="30"/>
      <c r="E3" s="30"/>
      <c r="F3" s="31"/>
      <c r="G3" s="370" t="s">
        <v>0</v>
      </c>
      <c r="H3" s="371"/>
      <c r="I3" s="370" t="s">
        <v>1</v>
      </c>
      <c r="J3" s="371"/>
      <c r="K3" s="370" t="s">
        <v>2</v>
      </c>
      <c r="L3" s="371"/>
      <c r="M3" s="370" t="s">
        <v>3</v>
      </c>
      <c r="N3" s="371"/>
      <c r="O3" s="370" t="s">
        <v>4</v>
      </c>
      <c r="P3" s="371"/>
      <c r="Q3" s="372" t="s">
        <v>5</v>
      </c>
      <c r="R3" s="363" t="s">
        <v>6</v>
      </c>
      <c r="S3" s="34"/>
      <c r="T3" s="34"/>
      <c r="U3" s="34"/>
      <c r="V3" s="34"/>
      <c r="W3" s="34"/>
      <c r="X3" s="34"/>
      <c r="Y3" s="34"/>
      <c r="Z3" s="34"/>
      <c r="AA3" s="34"/>
      <c r="AB3" s="34"/>
      <c r="AC3" s="34"/>
      <c r="AD3" s="34"/>
      <c r="AE3" s="34"/>
      <c r="AF3" s="34"/>
      <c r="AG3" s="34"/>
      <c r="AH3" s="34"/>
      <c r="AI3" s="34"/>
      <c r="AJ3" s="34"/>
      <c r="AK3" s="34"/>
      <c r="AL3" s="34"/>
      <c r="AM3" s="34"/>
      <c r="AN3" s="34"/>
      <c r="AO3" s="34"/>
      <c r="AP3" s="34"/>
      <c r="AQ3" s="34"/>
      <c r="AR3" s="34"/>
      <c r="AS3" s="34"/>
      <c r="AT3" s="34"/>
      <c r="AU3" s="34"/>
      <c r="AV3" s="34"/>
      <c r="AW3" s="34"/>
      <c r="AX3" s="34"/>
      <c r="AY3" s="34"/>
      <c r="AZ3" s="34"/>
      <c r="BA3" s="34"/>
      <c r="BB3" s="34"/>
      <c r="BC3" s="34"/>
      <c r="BD3" s="34"/>
      <c r="BE3" s="34"/>
      <c r="BF3" s="34"/>
      <c r="BG3" s="34"/>
      <c r="BH3" s="34"/>
      <c r="BI3" s="34"/>
      <c r="BJ3" s="34"/>
      <c r="BK3" s="34"/>
      <c r="BL3" s="34"/>
      <c r="BM3" s="34"/>
      <c r="BN3" s="34"/>
      <c r="BO3" s="34"/>
      <c r="BP3" s="34"/>
      <c r="BQ3" s="34"/>
      <c r="BR3" s="34"/>
      <c r="BS3" s="34"/>
      <c r="BT3" s="34"/>
      <c r="BU3" s="34"/>
      <c r="BV3" s="34"/>
      <c r="BW3" s="34"/>
      <c r="BX3" s="34"/>
      <c r="BY3" s="34"/>
      <c r="BZ3" s="34"/>
      <c r="CA3" s="34"/>
      <c r="CB3" s="34"/>
      <c r="CC3" s="34"/>
      <c r="CD3" s="34"/>
      <c r="CE3" s="34"/>
      <c r="CF3" s="34"/>
      <c r="CG3" s="34"/>
      <c r="CH3" s="34"/>
      <c r="CI3" s="34"/>
      <c r="CJ3" s="34"/>
      <c r="CK3" s="34"/>
      <c r="CL3" s="34"/>
      <c r="CM3" s="34"/>
      <c r="CN3" s="34"/>
      <c r="CO3" s="34"/>
      <c r="CP3" s="34"/>
      <c r="CQ3" s="34"/>
      <c r="CR3" s="34"/>
      <c r="CS3" s="34"/>
      <c r="CT3" s="34"/>
      <c r="CU3" s="34"/>
      <c r="CV3" s="34"/>
      <c r="CW3" s="34"/>
      <c r="CX3" s="34"/>
      <c r="CY3" s="34"/>
      <c r="CZ3" s="34"/>
      <c r="DA3" s="34"/>
      <c r="DB3" s="34"/>
      <c r="DC3" s="34"/>
      <c r="DD3" s="34"/>
      <c r="DE3" s="34"/>
      <c r="DF3" s="34"/>
      <c r="DG3" s="34"/>
      <c r="DH3" s="34"/>
      <c r="DI3" s="34"/>
      <c r="DJ3" s="34"/>
      <c r="DK3" s="34"/>
      <c r="DL3" s="34"/>
      <c r="DM3" s="34"/>
      <c r="DN3" s="34"/>
      <c r="DO3" s="34"/>
      <c r="DP3" s="34"/>
      <c r="DQ3" s="34"/>
      <c r="DR3" s="34"/>
      <c r="DS3" s="34"/>
      <c r="DT3" s="34"/>
      <c r="DU3" s="34"/>
      <c r="DV3" s="34"/>
      <c r="DW3" s="34"/>
      <c r="DX3" s="34"/>
    </row>
    <row r="4" spans="1:128" ht="20.25" customHeight="1" x14ac:dyDescent="0.25">
      <c r="A4" s="358" t="s">
        <v>71</v>
      </c>
      <c r="B4" s="360" t="s">
        <v>37</v>
      </c>
      <c r="C4" s="360" t="s">
        <v>201</v>
      </c>
      <c r="D4" s="370" t="s">
        <v>19</v>
      </c>
      <c r="E4" s="371"/>
      <c r="F4" s="360" t="s">
        <v>7</v>
      </c>
      <c r="G4" s="360" t="s">
        <v>8</v>
      </c>
      <c r="H4" s="360" t="s">
        <v>41</v>
      </c>
      <c r="I4" s="360" t="s">
        <v>8</v>
      </c>
      <c r="J4" s="360" t="s">
        <v>55</v>
      </c>
      <c r="K4" s="360" t="s">
        <v>8</v>
      </c>
      <c r="L4" s="360" t="s">
        <v>56</v>
      </c>
      <c r="M4" s="360" t="s">
        <v>8</v>
      </c>
      <c r="N4" s="360" t="s">
        <v>57</v>
      </c>
      <c r="O4" s="360" t="s">
        <v>8</v>
      </c>
      <c r="P4" s="360" t="s">
        <v>58</v>
      </c>
      <c r="Q4" s="373"/>
      <c r="R4" s="363"/>
      <c r="S4" s="34"/>
      <c r="T4" s="34"/>
      <c r="U4" s="34"/>
      <c r="V4" s="34"/>
      <c r="W4" s="34"/>
      <c r="X4" s="34"/>
      <c r="Y4" s="34"/>
      <c r="Z4" s="34"/>
      <c r="AA4" s="34"/>
      <c r="AB4" s="34"/>
      <c r="AC4" s="34"/>
      <c r="AD4" s="34"/>
      <c r="AE4" s="34"/>
      <c r="AF4" s="34"/>
      <c r="AG4" s="34"/>
      <c r="AH4" s="34"/>
      <c r="AI4" s="34"/>
      <c r="AJ4" s="34"/>
      <c r="AK4" s="34"/>
      <c r="AL4" s="34"/>
      <c r="AM4" s="34"/>
      <c r="AN4" s="34"/>
      <c r="AO4" s="34"/>
      <c r="AP4" s="34"/>
      <c r="AQ4" s="34"/>
      <c r="AR4" s="34"/>
      <c r="AS4" s="34"/>
      <c r="AT4" s="34"/>
      <c r="AU4" s="34"/>
      <c r="AV4" s="34"/>
      <c r="AW4" s="34"/>
      <c r="AX4" s="34"/>
      <c r="AY4" s="34"/>
      <c r="AZ4" s="34"/>
      <c r="BA4" s="34"/>
      <c r="BB4" s="34"/>
      <c r="BC4" s="34"/>
      <c r="BD4" s="34"/>
      <c r="BE4" s="34"/>
      <c r="BF4" s="34"/>
      <c r="BG4" s="34"/>
      <c r="BH4" s="34"/>
      <c r="BI4" s="34"/>
      <c r="BJ4" s="34"/>
      <c r="BK4" s="34"/>
      <c r="BL4" s="34"/>
      <c r="BM4" s="34"/>
      <c r="BN4" s="34"/>
      <c r="BO4" s="34"/>
      <c r="BP4" s="34"/>
      <c r="BQ4" s="34"/>
      <c r="BR4" s="34"/>
      <c r="BS4" s="34"/>
      <c r="BT4" s="34"/>
      <c r="BU4" s="34"/>
      <c r="BV4" s="34"/>
      <c r="BW4" s="34"/>
      <c r="BX4" s="34"/>
      <c r="BY4" s="34"/>
      <c r="BZ4" s="34"/>
      <c r="CA4" s="34"/>
      <c r="CB4" s="34"/>
      <c r="CC4" s="34"/>
      <c r="CD4" s="34"/>
      <c r="CE4" s="34"/>
      <c r="CF4" s="34"/>
      <c r="CG4" s="34"/>
      <c r="CH4" s="34"/>
      <c r="CI4" s="34"/>
      <c r="CJ4" s="34"/>
      <c r="CK4" s="34"/>
      <c r="CL4" s="34"/>
      <c r="CM4" s="34"/>
      <c r="CN4" s="34"/>
      <c r="CO4" s="34"/>
      <c r="CP4" s="34"/>
      <c r="CQ4" s="34"/>
      <c r="CR4" s="34"/>
      <c r="CS4" s="34"/>
      <c r="CT4" s="34"/>
      <c r="CU4" s="34"/>
      <c r="CV4" s="34"/>
      <c r="CW4" s="34"/>
      <c r="CX4" s="34"/>
      <c r="CY4" s="34"/>
      <c r="CZ4" s="34"/>
      <c r="DA4" s="34"/>
      <c r="DB4" s="34"/>
      <c r="DC4" s="34"/>
      <c r="DD4" s="34"/>
      <c r="DE4" s="34"/>
      <c r="DF4" s="34"/>
      <c r="DG4" s="34"/>
      <c r="DH4" s="34"/>
      <c r="DI4" s="34"/>
      <c r="DJ4" s="34"/>
      <c r="DK4" s="34"/>
      <c r="DL4" s="34"/>
      <c r="DM4" s="34"/>
      <c r="DN4" s="34"/>
      <c r="DO4" s="34"/>
      <c r="DP4" s="34"/>
      <c r="DQ4" s="34"/>
      <c r="DR4" s="34"/>
      <c r="DS4" s="34"/>
      <c r="DT4" s="34"/>
      <c r="DU4" s="34"/>
      <c r="DV4" s="34"/>
      <c r="DW4" s="34"/>
      <c r="DX4" s="34"/>
    </row>
    <row r="5" spans="1:128" ht="20.25" customHeight="1" x14ac:dyDescent="0.25">
      <c r="A5" s="359"/>
      <c r="B5" s="357"/>
      <c r="C5" s="357"/>
      <c r="D5" s="95" t="s">
        <v>20</v>
      </c>
      <c r="E5" s="16" t="s">
        <v>21</v>
      </c>
      <c r="F5" s="357"/>
      <c r="G5" s="357"/>
      <c r="H5" s="357"/>
      <c r="I5" s="357"/>
      <c r="J5" s="357"/>
      <c r="K5" s="357"/>
      <c r="L5" s="357"/>
      <c r="M5" s="357"/>
      <c r="N5" s="357"/>
      <c r="O5" s="357"/>
      <c r="P5" s="357"/>
      <c r="Q5" s="374"/>
      <c r="R5" s="363"/>
      <c r="S5" s="34"/>
      <c r="T5" s="34"/>
      <c r="U5" s="34"/>
      <c r="V5" s="34"/>
      <c r="W5" s="34"/>
      <c r="X5" s="34"/>
      <c r="Y5" s="34"/>
      <c r="Z5" s="34"/>
      <c r="AA5" s="34"/>
      <c r="AB5" s="34"/>
      <c r="AC5" s="34"/>
      <c r="AD5" s="34"/>
      <c r="AE5" s="34"/>
      <c r="AF5" s="34"/>
      <c r="AG5" s="34"/>
      <c r="AH5" s="34"/>
      <c r="AI5" s="34"/>
      <c r="AJ5" s="34"/>
      <c r="AK5" s="34"/>
      <c r="AL5" s="34"/>
      <c r="AM5" s="34"/>
      <c r="AN5" s="34"/>
      <c r="AO5" s="34"/>
      <c r="AP5" s="34"/>
      <c r="AQ5" s="34"/>
      <c r="AR5" s="34"/>
      <c r="AS5" s="34"/>
      <c r="AT5" s="34"/>
      <c r="AU5" s="34"/>
      <c r="AV5" s="34"/>
      <c r="AW5" s="34"/>
      <c r="AX5" s="34"/>
      <c r="AY5" s="34"/>
      <c r="AZ5" s="34"/>
      <c r="BA5" s="34"/>
      <c r="BB5" s="34"/>
      <c r="BC5" s="34"/>
      <c r="BD5" s="34"/>
      <c r="BE5" s="34"/>
      <c r="BF5" s="34"/>
      <c r="BG5" s="34"/>
      <c r="BH5" s="34"/>
      <c r="BI5" s="34"/>
      <c r="BJ5" s="34"/>
      <c r="BK5" s="34"/>
      <c r="BL5" s="34"/>
      <c r="BM5" s="34"/>
      <c r="BN5" s="34"/>
      <c r="BO5" s="34"/>
      <c r="BP5" s="34"/>
      <c r="BQ5" s="34"/>
      <c r="BR5" s="34"/>
      <c r="BS5" s="34"/>
      <c r="BT5" s="34"/>
      <c r="BU5" s="34"/>
      <c r="BV5" s="34"/>
      <c r="BW5" s="34"/>
      <c r="BX5" s="34"/>
      <c r="BY5" s="34"/>
      <c r="BZ5" s="34"/>
      <c r="CA5" s="34"/>
      <c r="CB5" s="34"/>
      <c r="CC5" s="34"/>
      <c r="CD5" s="34"/>
      <c r="CE5" s="34"/>
      <c r="CF5" s="34"/>
      <c r="CG5" s="34"/>
      <c r="CH5" s="34"/>
      <c r="CI5" s="34"/>
      <c r="CJ5" s="34"/>
      <c r="CK5" s="34"/>
      <c r="CL5" s="34"/>
      <c r="CM5" s="34"/>
      <c r="CN5" s="34"/>
      <c r="CO5" s="34"/>
      <c r="CP5" s="34"/>
      <c r="CQ5" s="34"/>
      <c r="CR5" s="34"/>
      <c r="CS5" s="34"/>
      <c r="CT5" s="34"/>
      <c r="CU5" s="34"/>
      <c r="CV5" s="34"/>
      <c r="CW5" s="34"/>
      <c r="CX5" s="34"/>
      <c r="CY5" s="34"/>
      <c r="CZ5" s="34"/>
      <c r="DA5" s="34"/>
      <c r="DB5" s="34"/>
      <c r="DC5" s="34"/>
      <c r="DD5" s="34"/>
      <c r="DE5" s="34"/>
      <c r="DF5" s="34"/>
      <c r="DG5" s="34"/>
      <c r="DH5" s="34"/>
      <c r="DI5" s="34"/>
      <c r="DJ5" s="34"/>
      <c r="DK5" s="34"/>
      <c r="DL5" s="34"/>
      <c r="DM5" s="34"/>
      <c r="DN5" s="34"/>
      <c r="DO5" s="34"/>
      <c r="DP5" s="34"/>
      <c r="DQ5" s="34"/>
      <c r="DR5" s="34"/>
      <c r="DS5" s="34"/>
      <c r="DT5" s="34"/>
      <c r="DU5" s="34"/>
      <c r="DV5" s="34"/>
      <c r="DW5" s="34"/>
      <c r="DX5" s="34"/>
    </row>
    <row r="6" spans="1:128" x14ac:dyDescent="0.25">
      <c r="A6" s="1" t="s">
        <v>150</v>
      </c>
      <c r="B6" s="86"/>
      <c r="C6" s="17">
        <v>212100</v>
      </c>
      <c r="D6" s="305">
        <v>0</v>
      </c>
      <c r="E6" s="18">
        <f>C6*$D$6</f>
        <v>0</v>
      </c>
      <c r="F6" s="46" t="str">
        <f t="shared" ref="F6:F12" si="0">IFERROR((12*(G6+I6+K6+M6+O6) / ((G6&lt;&gt;0)+(I6&lt;&gt;0)+(K6&lt;&gt;0)+(M6&lt;&gt;0)+(O6&lt;&gt;0))),"-")</f>
        <v>-</v>
      </c>
      <c r="G6" s="8">
        <v>0</v>
      </c>
      <c r="H6" s="2">
        <f>ROUND(($C6+$E6)*G6,0)</f>
        <v>0</v>
      </c>
      <c r="I6" s="8">
        <v>0</v>
      </c>
      <c r="J6" s="2">
        <f>ROUND(($C6+$E6)*I6,0)</f>
        <v>0</v>
      </c>
      <c r="K6" s="8">
        <v>0</v>
      </c>
      <c r="L6" s="2">
        <f>ROUND(($C6+$E6)*K6,0)</f>
        <v>0</v>
      </c>
      <c r="M6" s="8">
        <v>0</v>
      </c>
      <c r="N6" s="2">
        <f>ROUND(($C6+$E6)*M6,0)</f>
        <v>0</v>
      </c>
      <c r="O6" s="8">
        <v>0</v>
      </c>
      <c r="P6" s="2">
        <f>ROUND(($C6+$E6)*O6,0)</f>
        <v>0</v>
      </c>
      <c r="Q6" s="3">
        <f t="shared" ref="Q6:Q12" si="1">SUM(H6+J6+L6+N6+P6)</f>
        <v>0</v>
      </c>
      <c r="R6" s="74"/>
      <c r="S6" s="34"/>
      <c r="T6" s="34"/>
      <c r="U6" s="34"/>
      <c r="V6" s="34"/>
      <c r="W6" s="34"/>
      <c r="X6" s="34"/>
      <c r="Y6" s="34"/>
      <c r="Z6" s="34"/>
      <c r="AA6" s="34"/>
      <c r="AB6" s="34"/>
      <c r="AC6" s="34"/>
      <c r="AD6" s="34"/>
      <c r="AE6" s="34"/>
      <c r="AF6" s="34"/>
      <c r="AG6" s="34"/>
      <c r="AH6" s="34"/>
      <c r="AI6" s="34"/>
      <c r="AJ6" s="34"/>
      <c r="AK6" s="34"/>
      <c r="AL6" s="34"/>
      <c r="AM6" s="34"/>
      <c r="AN6" s="34"/>
      <c r="AO6" s="34"/>
      <c r="AP6" s="34"/>
      <c r="AQ6" s="34"/>
      <c r="AR6" s="34"/>
      <c r="AS6" s="34"/>
      <c r="AT6" s="34"/>
      <c r="AU6" s="34"/>
      <c r="AV6" s="34"/>
      <c r="AW6" s="34"/>
      <c r="AX6" s="34"/>
      <c r="AY6" s="34"/>
      <c r="AZ6" s="34"/>
      <c r="BA6" s="34"/>
      <c r="BB6" s="34"/>
      <c r="BC6" s="34"/>
      <c r="BD6" s="34"/>
      <c r="BE6" s="34"/>
      <c r="BF6" s="34"/>
      <c r="BG6" s="34"/>
      <c r="BH6" s="34"/>
      <c r="BI6" s="34"/>
      <c r="BJ6" s="34"/>
      <c r="BK6" s="34"/>
      <c r="BL6" s="34"/>
      <c r="BM6" s="34"/>
      <c r="BN6" s="34"/>
      <c r="BO6" s="34"/>
      <c r="BP6" s="34"/>
      <c r="BQ6" s="34"/>
      <c r="BR6" s="34"/>
      <c r="BS6" s="34"/>
      <c r="BT6" s="34"/>
      <c r="BU6" s="34"/>
      <c r="BV6" s="34"/>
      <c r="BW6" s="34"/>
      <c r="BX6" s="34"/>
      <c r="BY6" s="34"/>
      <c r="BZ6" s="34"/>
      <c r="CA6" s="34"/>
      <c r="CB6" s="34"/>
      <c r="CC6" s="34"/>
      <c r="CD6" s="34"/>
      <c r="CE6" s="34"/>
      <c r="CF6" s="34"/>
      <c r="CG6" s="34"/>
      <c r="CH6" s="34"/>
      <c r="CI6" s="34"/>
      <c r="CJ6" s="34"/>
      <c r="CK6" s="34"/>
      <c r="CL6" s="34"/>
      <c r="CM6" s="34"/>
      <c r="CN6" s="34"/>
      <c r="CO6" s="34"/>
      <c r="CP6" s="34"/>
      <c r="CQ6" s="34"/>
      <c r="CR6" s="34"/>
      <c r="CS6" s="34"/>
      <c r="CT6" s="34"/>
      <c r="CU6" s="34"/>
      <c r="CV6" s="34"/>
      <c r="CW6" s="34"/>
      <c r="CX6" s="34"/>
      <c r="CY6" s="34"/>
      <c r="CZ6" s="34"/>
      <c r="DA6" s="34"/>
      <c r="DB6" s="34"/>
      <c r="DC6" s="34"/>
      <c r="DD6" s="34"/>
      <c r="DE6" s="34"/>
      <c r="DF6" s="34"/>
      <c r="DG6" s="34"/>
      <c r="DH6" s="34"/>
      <c r="DI6" s="34"/>
      <c r="DJ6" s="34"/>
      <c r="DK6" s="34"/>
      <c r="DL6" s="34"/>
      <c r="DM6" s="34"/>
      <c r="DN6" s="34"/>
      <c r="DO6" s="34"/>
      <c r="DP6" s="34"/>
      <c r="DQ6" s="34"/>
      <c r="DR6" s="34"/>
      <c r="DS6" s="34"/>
      <c r="DT6" s="34"/>
      <c r="DU6" s="34"/>
      <c r="DV6" s="34"/>
      <c r="DW6" s="34"/>
      <c r="DX6" s="34"/>
    </row>
    <row r="7" spans="1:128" x14ac:dyDescent="0.25">
      <c r="A7" s="1"/>
      <c r="B7" s="32"/>
      <c r="C7" s="17"/>
      <c r="D7" s="305">
        <v>0</v>
      </c>
      <c r="E7" s="18">
        <f t="shared" ref="E7:E12" si="2">C7*$D7</f>
        <v>0</v>
      </c>
      <c r="F7" s="46" t="str">
        <f t="shared" si="0"/>
        <v>-</v>
      </c>
      <c r="G7" s="8">
        <v>0</v>
      </c>
      <c r="H7" s="2">
        <f t="shared" ref="H7:J12" si="3">ROUND(($C7+$E7)*G7,0)</f>
        <v>0</v>
      </c>
      <c r="I7" s="8">
        <v>0</v>
      </c>
      <c r="J7" s="2">
        <f t="shared" si="3"/>
        <v>0</v>
      </c>
      <c r="K7" s="8">
        <v>0</v>
      </c>
      <c r="L7" s="2">
        <f t="shared" ref="L7" si="4">ROUND(($C7+$E7)*K7,0)</f>
        <v>0</v>
      </c>
      <c r="M7" s="8">
        <v>0</v>
      </c>
      <c r="N7" s="2">
        <f t="shared" ref="N7" si="5">ROUND(($C7+$E7)*M7,0)</f>
        <v>0</v>
      </c>
      <c r="O7" s="8">
        <v>0</v>
      </c>
      <c r="P7" s="2">
        <f t="shared" ref="P7" si="6">ROUND(($C7+$E7)*O7,0)</f>
        <v>0</v>
      </c>
      <c r="Q7" s="3">
        <f t="shared" si="1"/>
        <v>0</v>
      </c>
      <c r="R7" s="74"/>
      <c r="S7" s="34"/>
      <c r="T7" s="34"/>
      <c r="U7" s="34"/>
      <c r="V7" s="34"/>
      <c r="W7" s="34"/>
      <c r="X7" s="34"/>
      <c r="Y7" s="34"/>
      <c r="Z7" s="34"/>
      <c r="AA7" s="34"/>
      <c r="AB7" s="34"/>
      <c r="AC7" s="34"/>
      <c r="AD7" s="34"/>
      <c r="AE7" s="34"/>
      <c r="AF7" s="34"/>
      <c r="AG7" s="34"/>
      <c r="AH7" s="34"/>
      <c r="AI7" s="34"/>
      <c r="AJ7" s="34"/>
      <c r="AK7" s="34"/>
      <c r="AL7" s="34"/>
      <c r="AM7" s="34"/>
      <c r="AN7" s="34"/>
      <c r="AO7" s="34"/>
      <c r="AP7" s="34"/>
      <c r="AQ7" s="34"/>
      <c r="AR7" s="34"/>
      <c r="AS7" s="34"/>
      <c r="AT7" s="34"/>
      <c r="AU7" s="34"/>
      <c r="AV7" s="34"/>
      <c r="AW7" s="34"/>
      <c r="AX7" s="34"/>
      <c r="AY7" s="34"/>
      <c r="AZ7" s="34"/>
      <c r="BA7" s="34"/>
      <c r="BB7" s="34"/>
      <c r="BC7" s="34"/>
      <c r="BD7" s="34"/>
      <c r="BE7" s="34"/>
      <c r="BF7" s="34"/>
      <c r="BG7" s="34"/>
      <c r="BH7" s="34"/>
      <c r="BI7" s="34"/>
      <c r="BJ7" s="34"/>
      <c r="BK7" s="34"/>
      <c r="BL7" s="34"/>
      <c r="BM7" s="34"/>
      <c r="BN7" s="34"/>
      <c r="BO7" s="34"/>
      <c r="BP7" s="34"/>
      <c r="BQ7" s="34"/>
      <c r="BR7" s="34"/>
      <c r="BS7" s="34"/>
      <c r="BT7" s="34"/>
      <c r="BU7" s="34"/>
      <c r="BV7" s="34"/>
      <c r="BW7" s="34"/>
      <c r="BX7" s="34"/>
      <c r="BY7" s="34"/>
      <c r="BZ7" s="34"/>
      <c r="CA7" s="34"/>
      <c r="CB7" s="34"/>
      <c r="CC7" s="34"/>
      <c r="CD7" s="34"/>
      <c r="CE7" s="34"/>
      <c r="CF7" s="34"/>
      <c r="CG7" s="34"/>
      <c r="CH7" s="34"/>
      <c r="CI7" s="34"/>
      <c r="CJ7" s="34"/>
      <c r="CK7" s="34"/>
      <c r="CL7" s="34"/>
      <c r="CM7" s="34"/>
      <c r="CN7" s="34"/>
      <c r="CO7" s="34"/>
      <c r="CP7" s="34"/>
      <c r="CQ7" s="34"/>
      <c r="CR7" s="34"/>
      <c r="CS7" s="34"/>
      <c r="CT7" s="34"/>
      <c r="CU7" s="34"/>
      <c r="CV7" s="34"/>
      <c r="CW7" s="34"/>
      <c r="CX7" s="34"/>
      <c r="CY7" s="34"/>
      <c r="CZ7" s="34"/>
      <c r="DA7" s="34"/>
      <c r="DB7" s="34"/>
      <c r="DC7" s="34"/>
      <c r="DD7" s="34"/>
      <c r="DE7" s="34"/>
      <c r="DF7" s="34"/>
      <c r="DG7" s="34"/>
      <c r="DH7" s="34"/>
      <c r="DI7" s="34"/>
      <c r="DJ7" s="34"/>
      <c r="DK7" s="34"/>
      <c r="DL7" s="34"/>
      <c r="DM7" s="34"/>
      <c r="DN7" s="34"/>
      <c r="DO7" s="34"/>
      <c r="DP7" s="34"/>
      <c r="DQ7" s="34"/>
      <c r="DR7" s="34"/>
      <c r="DS7" s="34"/>
      <c r="DT7" s="34"/>
      <c r="DU7" s="34"/>
      <c r="DV7" s="34"/>
      <c r="DW7" s="34"/>
      <c r="DX7" s="34"/>
    </row>
    <row r="8" spans="1:128" x14ac:dyDescent="0.25">
      <c r="A8" s="1"/>
      <c r="B8" s="32"/>
      <c r="C8" s="17"/>
      <c r="D8" s="305">
        <v>0</v>
      </c>
      <c r="E8" s="18">
        <f t="shared" si="2"/>
        <v>0</v>
      </c>
      <c r="F8" s="46" t="str">
        <f t="shared" si="0"/>
        <v>-</v>
      </c>
      <c r="G8" s="8">
        <v>0</v>
      </c>
      <c r="H8" s="2">
        <f t="shared" si="3"/>
        <v>0</v>
      </c>
      <c r="I8" s="8">
        <v>0</v>
      </c>
      <c r="J8" s="2">
        <f t="shared" si="3"/>
        <v>0</v>
      </c>
      <c r="K8" s="8">
        <v>0</v>
      </c>
      <c r="L8" s="2">
        <f t="shared" ref="L8" si="7">ROUND(($C8+$E8)*K8,0)</f>
        <v>0</v>
      </c>
      <c r="M8" s="8">
        <v>0</v>
      </c>
      <c r="N8" s="2">
        <f t="shared" ref="N8" si="8">ROUND(($C8+$E8)*M8,0)</f>
        <v>0</v>
      </c>
      <c r="O8" s="8">
        <v>0</v>
      </c>
      <c r="P8" s="2">
        <f t="shared" ref="P8" si="9">ROUND(($C8+$E8)*O8,0)</f>
        <v>0</v>
      </c>
      <c r="Q8" s="3">
        <f t="shared" si="1"/>
        <v>0</v>
      </c>
      <c r="R8" s="74"/>
      <c r="S8" s="34"/>
      <c r="T8" s="34"/>
      <c r="U8" s="34"/>
      <c r="V8" s="34"/>
      <c r="W8" s="34"/>
      <c r="X8" s="34"/>
      <c r="Y8" s="34"/>
      <c r="Z8" s="34"/>
      <c r="AA8" s="34"/>
      <c r="AB8" s="34"/>
      <c r="AC8" s="34"/>
      <c r="AD8" s="34"/>
      <c r="AE8" s="34"/>
      <c r="AF8" s="34"/>
      <c r="AG8" s="34"/>
      <c r="AH8" s="34"/>
      <c r="AI8" s="34"/>
      <c r="AJ8" s="34"/>
      <c r="AK8" s="34"/>
      <c r="AL8" s="34"/>
      <c r="AM8" s="34"/>
      <c r="AN8" s="34"/>
      <c r="AO8" s="34"/>
      <c r="AP8" s="34"/>
      <c r="AQ8" s="34"/>
      <c r="AR8" s="34"/>
      <c r="AS8" s="34"/>
      <c r="AT8" s="34"/>
      <c r="AU8" s="34"/>
      <c r="AV8" s="34"/>
      <c r="AW8" s="34"/>
      <c r="AX8" s="34"/>
      <c r="AY8" s="34"/>
      <c r="AZ8" s="34"/>
      <c r="BA8" s="34"/>
      <c r="BB8" s="34"/>
      <c r="BC8" s="34"/>
      <c r="BD8" s="34"/>
      <c r="BE8" s="34"/>
      <c r="BF8" s="34"/>
      <c r="BG8" s="34"/>
      <c r="BH8" s="34"/>
      <c r="BI8" s="34"/>
      <c r="BJ8" s="34"/>
      <c r="BK8" s="34"/>
      <c r="BL8" s="34"/>
      <c r="BM8" s="34"/>
      <c r="BN8" s="34"/>
      <c r="BO8" s="34"/>
      <c r="BP8" s="34"/>
      <c r="BQ8" s="34"/>
      <c r="BR8" s="34"/>
      <c r="BS8" s="34"/>
      <c r="BT8" s="34"/>
      <c r="BU8" s="34"/>
      <c r="BV8" s="34"/>
      <c r="BW8" s="34"/>
      <c r="BX8" s="34"/>
      <c r="BY8" s="34"/>
      <c r="BZ8" s="34"/>
      <c r="CA8" s="34"/>
      <c r="CB8" s="34"/>
      <c r="CC8" s="34"/>
      <c r="CD8" s="34"/>
      <c r="CE8" s="34"/>
      <c r="CF8" s="34"/>
      <c r="CG8" s="34"/>
      <c r="CH8" s="34"/>
      <c r="CI8" s="34"/>
      <c r="CJ8" s="34"/>
      <c r="CK8" s="34"/>
      <c r="CL8" s="34"/>
      <c r="CM8" s="34"/>
      <c r="CN8" s="34"/>
      <c r="CO8" s="34"/>
      <c r="CP8" s="34"/>
      <c r="CQ8" s="34"/>
      <c r="CR8" s="34"/>
      <c r="CS8" s="34"/>
      <c r="CT8" s="34"/>
      <c r="CU8" s="34"/>
      <c r="CV8" s="34"/>
      <c r="CW8" s="34"/>
      <c r="CX8" s="34"/>
      <c r="CY8" s="34"/>
      <c r="CZ8" s="34"/>
      <c r="DA8" s="34"/>
      <c r="DB8" s="34"/>
      <c r="DC8" s="34"/>
      <c r="DD8" s="34"/>
      <c r="DE8" s="34"/>
      <c r="DF8" s="34"/>
      <c r="DG8" s="34"/>
      <c r="DH8" s="34"/>
      <c r="DI8" s="34"/>
      <c r="DJ8" s="34"/>
      <c r="DK8" s="34"/>
      <c r="DL8" s="34"/>
      <c r="DM8" s="34"/>
      <c r="DN8" s="34"/>
      <c r="DO8" s="34"/>
      <c r="DP8" s="34"/>
      <c r="DQ8" s="34"/>
      <c r="DR8" s="34"/>
      <c r="DS8" s="34"/>
      <c r="DT8" s="34"/>
      <c r="DU8" s="34"/>
      <c r="DV8" s="34"/>
      <c r="DW8" s="34"/>
      <c r="DX8" s="34"/>
    </row>
    <row r="9" spans="1:128" x14ac:dyDescent="0.25">
      <c r="A9" s="1"/>
      <c r="B9" s="32"/>
      <c r="C9" s="17"/>
      <c r="D9" s="305">
        <v>0</v>
      </c>
      <c r="E9" s="18">
        <f t="shared" si="2"/>
        <v>0</v>
      </c>
      <c r="F9" s="46" t="str">
        <f t="shared" si="0"/>
        <v>-</v>
      </c>
      <c r="G9" s="8">
        <v>0</v>
      </c>
      <c r="H9" s="2">
        <f t="shared" si="3"/>
        <v>0</v>
      </c>
      <c r="I9" s="8">
        <v>0</v>
      </c>
      <c r="J9" s="2">
        <f t="shared" si="3"/>
        <v>0</v>
      </c>
      <c r="K9" s="8">
        <v>0</v>
      </c>
      <c r="L9" s="2">
        <f t="shared" ref="L9" si="10">ROUND(($C9+$E9)*K9,0)</f>
        <v>0</v>
      </c>
      <c r="M9" s="8">
        <v>0</v>
      </c>
      <c r="N9" s="2">
        <f t="shared" ref="N9" si="11">ROUND(($C9+$E9)*M9,0)</f>
        <v>0</v>
      </c>
      <c r="O9" s="8">
        <v>0</v>
      </c>
      <c r="P9" s="2">
        <f t="shared" ref="P9" si="12">ROUND(($C9+$E9)*O9,0)</f>
        <v>0</v>
      </c>
      <c r="Q9" s="3">
        <f t="shared" si="1"/>
        <v>0</v>
      </c>
      <c r="R9" s="74"/>
      <c r="S9" s="34"/>
      <c r="T9" s="34"/>
      <c r="U9" s="34"/>
      <c r="V9" s="34"/>
      <c r="W9" s="34"/>
      <c r="X9" s="34"/>
      <c r="Y9" s="34"/>
      <c r="Z9" s="34"/>
      <c r="AA9" s="34"/>
      <c r="AB9" s="34"/>
      <c r="AC9" s="34"/>
      <c r="AD9" s="34"/>
      <c r="AE9" s="34"/>
      <c r="AF9" s="34"/>
      <c r="AG9" s="34"/>
      <c r="AH9" s="34"/>
      <c r="AI9" s="34"/>
      <c r="AJ9" s="34"/>
      <c r="AK9" s="34"/>
      <c r="AL9" s="34"/>
      <c r="AM9" s="34"/>
      <c r="AN9" s="34"/>
      <c r="AO9" s="34"/>
      <c r="AP9" s="34"/>
      <c r="AQ9" s="34"/>
      <c r="AR9" s="34"/>
      <c r="AS9" s="34"/>
      <c r="AT9" s="34"/>
      <c r="AU9" s="34"/>
      <c r="AV9" s="34"/>
      <c r="AW9" s="34"/>
      <c r="AX9" s="34"/>
      <c r="AY9" s="34"/>
      <c r="AZ9" s="34"/>
      <c r="BA9" s="34"/>
      <c r="BB9" s="34"/>
      <c r="BC9" s="34"/>
      <c r="BD9" s="34"/>
      <c r="BE9" s="34"/>
      <c r="BF9" s="34"/>
      <c r="BG9" s="34"/>
      <c r="BH9" s="34"/>
      <c r="BI9" s="34"/>
      <c r="BJ9" s="34"/>
      <c r="BK9" s="34"/>
      <c r="BL9" s="34"/>
      <c r="BM9" s="34"/>
      <c r="BN9" s="34"/>
      <c r="BO9" s="34"/>
      <c r="BP9" s="34"/>
      <c r="BQ9" s="34"/>
      <c r="BR9" s="34"/>
      <c r="BS9" s="34"/>
      <c r="BT9" s="34"/>
      <c r="BU9" s="34"/>
      <c r="BV9" s="34"/>
      <c r="BW9" s="34"/>
      <c r="BX9" s="34"/>
      <c r="BY9" s="34"/>
      <c r="BZ9" s="34"/>
      <c r="CA9" s="34"/>
      <c r="CB9" s="34"/>
      <c r="CC9" s="34"/>
      <c r="CD9" s="34"/>
      <c r="CE9" s="34"/>
      <c r="CF9" s="34"/>
      <c r="CG9" s="34"/>
      <c r="CH9" s="34"/>
      <c r="CI9" s="34"/>
      <c r="CJ9" s="34"/>
      <c r="CK9" s="34"/>
      <c r="CL9" s="34"/>
      <c r="CM9" s="34"/>
      <c r="CN9" s="34"/>
      <c r="CO9" s="34"/>
      <c r="CP9" s="34"/>
      <c r="CQ9" s="34"/>
      <c r="CR9" s="34"/>
      <c r="CS9" s="34"/>
      <c r="CT9" s="34"/>
      <c r="CU9" s="34"/>
      <c r="CV9" s="34"/>
      <c r="CW9" s="34"/>
      <c r="CX9" s="34"/>
      <c r="CY9" s="34"/>
      <c r="CZ9" s="34"/>
      <c r="DA9" s="34"/>
      <c r="DB9" s="34"/>
      <c r="DC9" s="34"/>
      <c r="DD9" s="34"/>
      <c r="DE9" s="34"/>
      <c r="DF9" s="34"/>
      <c r="DG9" s="34"/>
      <c r="DH9" s="34"/>
      <c r="DI9" s="34"/>
      <c r="DJ9" s="34"/>
      <c r="DK9" s="34"/>
      <c r="DL9" s="34"/>
      <c r="DM9" s="34"/>
      <c r="DN9" s="34"/>
      <c r="DO9" s="34"/>
      <c r="DP9" s="34"/>
      <c r="DQ9" s="34"/>
      <c r="DR9" s="34"/>
      <c r="DS9" s="34"/>
      <c r="DT9" s="34"/>
      <c r="DU9" s="34"/>
      <c r="DV9" s="34"/>
      <c r="DW9" s="34"/>
      <c r="DX9" s="34"/>
    </row>
    <row r="10" spans="1:128" x14ac:dyDescent="0.25">
      <c r="A10" s="1"/>
      <c r="B10" s="32"/>
      <c r="C10" s="17"/>
      <c r="D10" s="305">
        <v>0</v>
      </c>
      <c r="E10" s="18">
        <f t="shared" si="2"/>
        <v>0</v>
      </c>
      <c r="F10" s="46" t="str">
        <f t="shared" si="0"/>
        <v>-</v>
      </c>
      <c r="G10" s="8">
        <v>0</v>
      </c>
      <c r="H10" s="2">
        <f t="shared" si="3"/>
        <v>0</v>
      </c>
      <c r="I10" s="8">
        <v>0</v>
      </c>
      <c r="J10" s="2">
        <f t="shared" si="3"/>
        <v>0</v>
      </c>
      <c r="K10" s="8">
        <v>0</v>
      </c>
      <c r="L10" s="2">
        <f t="shared" ref="L10" si="13">ROUND(($C10+$E10)*K10,0)</f>
        <v>0</v>
      </c>
      <c r="M10" s="8">
        <v>0</v>
      </c>
      <c r="N10" s="2">
        <f t="shared" ref="N10" si="14">ROUND(($C10+$E10)*M10,0)</f>
        <v>0</v>
      </c>
      <c r="O10" s="8">
        <v>0</v>
      </c>
      <c r="P10" s="2">
        <f t="shared" ref="P10" si="15">ROUND(($C10+$E10)*O10,0)</f>
        <v>0</v>
      </c>
      <c r="Q10" s="3">
        <f t="shared" si="1"/>
        <v>0</v>
      </c>
      <c r="R10" s="74"/>
      <c r="S10" s="34"/>
      <c r="T10" s="34"/>
      <c r="U10" s="34"/>
      <c r="V10" s="34"/>
      <c r="W10" s="34"/>
      <c r="X10" s="34"/>
      <c r="Y10" s="34"/>
      <c r="Z10" s="34"/>
      <c r="AA10" s="34"/>
      <c r="AB10" s="34"/>
      <c r="AC10" s="34"/>
      <c r="AD10" s="34"/>
      <c r="AE10" s="34"/>
      <c r="AF10" s="34"/>
      <c r="AG10" s="34"/>
      <c r="AH10" s="34"/>
      <c r="AI10" s="34"/>
      <c r="AJ10" s="34"/>
      <c r="AK10" s="34"/>
      <c r="AL10" s="34"/>
      <c r="AM10" s="34"/>
      <c r="AN10" s="34"/>
      <c r="AO10" s="34"/>
      <c r="AP10" s="34"/>
      <c r="AQ10" s="34"/>
      <c r="AR10" s="34"/>
      <c r="AS10" s="34"/>
      <c r="AT10" s="34"/>
      <c r="AU10" s="34"/>
      <c r="AV10" s="34"/>
      <c r="AW10" s="34"/>
      <c r="AX10" s="34"/>
      <c r="AY10" s="34"/>
      <c r="AZ10" s="34"/>
      <c r="BA10" s="34"/>
      <c r="BB10" s="34"/>
      <c r="BC10" s="34"/>
      <c r="BD10" s="34"/>
      <c r="BE10" s="34"/>
      <c r="BF10" s="34"/>
      <c r="BG10" s="34"/>
      <c r="BH10" s="34"/>
      <c r="BI10" s="34"/>
      <c r="BJ10" s="34"/>
      <c r="BK10" s="34"/>
      <c r="BL10" s="34"/>
      <c r="BM10" s="34"/>
      <c r="BN10" s="34"/>
      <c r="BO10" s="34"/>
      <c r="BP10" s="34"/>
      <c r="BQ10" s="34"/>
      <c r="BR10" s="34"/>
      <c r="BS10" s="34"/>
      <c r="BT10" s="34"/>
      <c r="BU10" s="34"/>
      <c r="BV10" s="34"/>
      <c r="BW10" s="34"/>
      <c r="BX10" s="34"/>
      <c r="BY10" s="34"/>
      <c r="BZ10" s="34"/>
      <c r="CA10" s="34"/>
      <c r="CB10" s="34"/>
      <c r="CC10" s="34"/>
      <c r="CD10" s="34"/>
      <c r="CE10" s="34"/>
      <c r="CF10" s="34"/>
      <c r="CG10" s="34"/>
      <c r="CH10" s="34"/>
      <c r="CI10" s="34"/>
      <c r="CJ10" s="34"/>
      <c r="CK10" s="34"/>
      <c r="CL10" s="34"/>
      <c r="CM10" s="34"/>
      <c r="CN10" s="34"/>
      <c r="CO10" s="34"/>
      <c r="CP10" s="34"/>
      <c r="CQ10" s="34"/>
      <c r="CR10" s="34"/>
      <c r="CS10" s="34"/>
      <c r="CT10" s="34"/>
      <c r="CU10" s="34"/>
      <c r="CV10" s="34"/>
      <c r="CW10" s="34"/>
      <c r="CX10" s="34"/>
      <c r="CY10" s="34"/>
      <c r="CZ10" s="34"/>
      <c r="DA10" s="34"/>
      <c r="DB10" s="34"/>
      <c r="DC10" s="34"/>
      <c r="DD10" s="34"/>
      <c r="DE10" s="34"/>
      <c r="DF10" s="34"/>
      <c r="DG10" s="34"/>
      <c r="DH10" s="34"/>
      <c r="DI10" s="34"/>
      <c r="DJ10" s="34"/>
      <c r="DK10" s="34"/>
      <c r="DL10" s="34"/>
      <c r="DM10" s="34"/>
      <c r="DN10" s="34"/>
      <c r="DO10" s="34"/>
      <c r="DP10" s="34"/>
      <c r="DQ10" s="34"/>
      <c r="DR10" s="34"/>
      <c r="DS10" s="34"/>
      <c r="DT10" s="34"/>
      <c r="DU10" s="34"/>
      <c r="DV10" s="34"/>
      <c r="DW10" s="34"/>
      <c r="DX10" s="34"/>
    </row>
    <row r="11" spans="1:128" x14ac:dyDescent="0.25">
      <c r="A11" s="1"/>
      <c r="B11" s="32"/>
      <c r="C11" s="17"/>
      <c r="D11" s="305">
        <v>0</v>
      </c>
      <c r="E11" s="18">
        <f t="shared" si="2"/>
        <v>0</v>
      </c>
      <c r="F11" s="46" t="str">
        <f t="shared" si="0"/>
        <v>-</v>
      </c>
      <c r="G11" s="8">
        <v>0</v>
      </c>
      <c r="H11" s="2">
        <f t="shared" si="3"/>
        <v>0</v>
      </c>
      <c r="I11" s="8">
        <v>0</v>
      </c>
      <c r="J11" s="2">
        <f t="shared" si="3"/>
        <v>0</v>
      </c>
      <c r="K11" s="8">
        <v>0</v>
      </c>
      <c r="L11" s="2">
        <f t="shared" ref="L11" si="16">ROUND(($C11+$E11)*K11,0)</f>
        <v>0</v>
      </c>
      <c r="M11" s="8">
        <v>0</v>
      </c>
      <c r="N11" s="2">
        <f t="shared" ref="N11" si="17">ROUND(($C11+$E11)*M11,0)</f>
        <v>0</v>
      </c>
      <c r="O11" s="8">
        <v>0</v>
      </c>
      <c r="P11" s="2">
        <f t="shared" ref="P11" si="18">ROUND(($C11+$E11)*O11,0)</f>
        <v>0</v>
      </c>
      <c r="Q11" s="3">
        <f t="shared" si="1"/>
        <v>0</v>
      </c>
      <c r="R11" s="74"/>
      <c r="S11" s="34"/>
      <c r="T11" s="34"/>
      <c r="U11" s="34"/>
      <c r="V11" s="34"/>
      <c r="W11" s="34"/>
      <c r="X11" s="34"/>
      <c r="Y11" s="34"/>
      <c r="Z11" s="34"/>
      <c r="AA11" s="34"/>
      <c r="AB11" s="34"/>
      <c r="AC11" s="34"/>
      <c r="AD11" s="34"/>
      <c r="AE11" s="34"/>
      <c r="AF11" s="34"/>
      <c r="AG11" s="34"/>
      <c r="AH11" s="34"/>
      <c r="AI11" s="34"/>
      <c r="AJ11" s="34"/>
      <c r="AK11" s="34"/>
      <c r="AL11" s="34"/>
      <c r="AM11" s="34"/>
      <c r="AN11" s="34"/>
      <c r="AO11" s="34"/>
      <c r="AP11" s="34"/>
      <c r="AQ11" s="34"/>
      <c r="AR11" s="34"/>
      <c r="AS11" s="34"/>
      <c r="AT11" s="34"/>
      <c r="AU11" s="34"/>
      <c r="AV11" s="34"/>
      <c r="AW11" s="34"/>
      <c r="AX11" s="34"/>
      <c r="AY11" s="34"/>
      <c r="AZ11" s="34"/>
      <c r="BA11" s="34"/>
      <c r="BB11" s="34"/>
      <c r="BC11" s="34"/>
      <c r="BD11" s="34"/>
      <c r="BE11" s="34"/>
      <c r="BF11" s="34"/>
      <c r="BG11" s="34"/>
      <c r="BH11" s="34"/>
      <c r="BI11" s="34"/>
      <c r="BJ11" s="34"/>
      <c r="BK11" s="34"/>
      <c r="BL11" s="34"/>
      <c r="BM11" s="34"/>
      <c r="BN11" s="34"/>
      <c r="BO11" s="34"/>
      <c r="BP11" s="34"/>
      <c r="BQ11" s="34"/>
      <c r="BR11" s="34"/>
      <c r="BS11" s="34"/>
      <c r="BT11" s="34"/>
      <c r="BU11" s="34"/>
      <c r="BV11" s="34"/>
      <c r="BW11" s="34"/>
      <c r="BX11" s="34"/>
      <c r="BY11" s="34"/>
      <c r="BZ11" s="34"/>
      <c r="CA11" s="34"/>
      <c r="CB11" s="34"/>
      <c r="CC11" s="34"/>
      <c r="CD11" s="34"/>
      <c r="CE11" s="34"/>
      <c r="CF11" s="34"/>
      <c r="CG11" s="34"/>
      <c r="CH11" s="34"/>
      <c r="CI11" s="34"/>
      <c r="CJ11" s="34"/>
      <c r="CK11" s="34"/>
      <c r="CL11" s="34"/>
      <c r="CM11" s="34"/>
      <c r="CN11" s="34"/>
      <c r="CO11" s="34"/>
      <c r="CP11" s="34"/>
      <c r="CQ11" s="34"/>
      <c r="CR11" s="34"/>
      <c r="CS11" s="34"/>
      <c r="CT11" s="34"/>
      <c r="CU11" s="34"/>
      <c r="CV11" s="34"/>
      <c r="CW11" s="34"/>
      <c r="CX11" s="34"/>
      <c r="CY11" s="34"/>
      <c r="CZ11" s="34"/>
      <c r="DA11" s="34"/>
      <c r="DB11" s="34"/>
      <c r="DC11" s="34"/>
      <c r="DD11" s="34"/>
      <c r="DE11" s="34"/>
      <c r="DF11" s="34"/>
      <c r="DG11" s="34"/>
      <c r="DH11" s="34"/>
      <c r="DI11" s="34"/>
      <c r="DJ11" s="34"/>
      <c r="DK11" s="34"/>
      <c r="DL11" s="34"/>
      <c r="DM11" s="34"/>
      <c r="DN11" s="34"/>
      <c r="DO11" s="34"/>
      <c r="DP11" s="34"/>
      <c r="DQ11" s="34"/>
      <c r="DR11" s="34"/>
      <c r="DS11" s="34"/>
      <c r="DT11" s="34"/>
      <c r="DU11" s="34"/>
      <c r="DV11" s="34"/>
      <c r="DW11" s="34"/>
      <c r="DX11" s="34"/>
    </row>
    <row r="12" spans="1:128" ht="15.75" thickBot="1" x14ac:dyDescent="0.3">
      <c r="A12" s="1"/>
      <c r="B12" s="32"/>
      <c r="C12" s="17"/>
      <c r="D12" s="306">
        <v>0</v>
      </c>
      <c r="E12" s="18">
        <f t="shared" si="2"/>
        <v>0</v>
      </c>
      <c r="F12" s="46" t="str">
        <f t="shared" si="0"/>
        <v>-</v>
      </c>
      <c r="G12" s="8">
        <v>0</v>
      </c>
      <c r="H12" s="2">
        <f t="shared" si="3"/>
        <v>0</v>
      </c>
      <c r="I12" s="8">
        <v>0</v>
      </c>
      <c r="J12" s="2">
        <f t="shared" si="3"/>
        <v>0</v>
      </c>
      <c r="K12" s="8">
        <v>0</v>
      </c>
      <c r="L12" s="2">
        <f t="shared" ref="L12" si="19">ROUND(($C12+$E12)*K12,0)</f>
        <v>0</v>
      </c>
      <c r="M12" s="8">
        <v>0</v>
      </c>
      <c r="N12" s="2">
        <f t="shared" ref="N12" si="20">ROUND(($C12+$E12)*M12,0)</f>
        <v>0</v>
      </c>
      <c r="O12" s="8">
        <v>0</v>
      </c>
      <c r="P12" s="2">
        <f t="shared" ref="P12" si="21">ROUND(($C12+$E12)*O12,0)</f>
        <v>0</v>
      </c>
      <c r="Q12" s="3">
        <f t="shared" si="1"/>
        <v>0</v>
      </c>
      <c r="R12" s="74"/>
      <c r="S12" s="34"/>
      <c r="T12" s="34"/>
      <c r="U12" s="34"/>
      <c r="V12" s="34"/>
      <c r="W12" s="34"/>
      <c r="X12" s="34"/>
      <c r="Y12" s="34"/>
      <c r="Z12" s="34"/>
      <c r="AA12" s="34"/>
      <c r="AB12" s="34"/>
      <c r="AC12" s="34"/>
      <c r="AD12" s="34"/>
      <c r="AE12" s="34"/>
      <c r="AF12" s="34"/>
      <c r="AG12" s="34"/>
      <c r="AH12" s="34"/>
      <c r="AI12" s="34"/>
      <c r="AJ12" s="34"/>
      <c r="AK12" s="34"/>
      <c r="AL12" s="34"/>
      <c r="AM12" s="34"/>
      <c r="AN12" s="34"/>
      <c r="AO12" s="34"/>
      <c r="AP12" s="34"/>
      <c r="AQ12" s="34"/>
      <c r="AR12" s="34"/>
      <c r="AS12" s="34"/>
      <c r="AT12" s="34"/>
      <c r="AU12" s="34"/>
      <c r="AV12" s="34"/>
      <c r="AW12" s="34"/>
      <c r="AX12" s="34"/>
      <c r="AY12" s="34"/>
      <c r="AZ12" s="34"/>
      <c r="BA12" s="34"/>
      <c r="BB12" s="34"/>
      <c r="BC12" s="34"/>
      <c r="BD12" s="34"/>
      <c r="BE12" s="34"/>
      <c r="BF12" s="34"/>
      <c r="BG12" s="34"/>
      <c r="BH12" s="34"/>
      <c r="BI12" s="34"/>
      <c r="BJ12" s="34"/>
      <c r="BK12" s="34"/>
      <c r="BL12" s="34"/>
      <c r="BM12" s="34"/>
      <c r="BN12" s="34"/>
      <c r="BO12" s="34"/>
      <c r="BP12" s="34"/>
      <c r="BQ12" s="34"/>
      <c r="BR12" s="34"/>
      <c r="BS12" s="34"/>
      <c r="BT12" s="34"/>
      <c r="BU12" s="34"/>
      <c r="BV12" s="34"/>
      <c r="BW12" s="34"/>
      <c r="BX12" s="34"/>
      <c r="BY12" s="34"/>
      <c r="BZ12" s="34"/>
      <c r="CA12" s="34"/>
      <c r="CB12" s="34"/>
      <c r="CC12" s="34"/>
      <c r="CD12" s="34"/>
      <c r="CE12" s="34"/>
      <c r="CF12" s="34"/>
      <c r="CG12" s="34"/>
      <c r="CH12" s="34"/>
      <c r="CI12" s="34"/>
      <c r="CJ12" s="34"/>
      <c r="CK12" s="34"/>
      <c r="CL12" s="34"/>
      <c r="CM12" s="34"/>
      <c r="CN12" s="34"/>
      <c r="CO12" s="34"/>
      <c r="CP12" s="34"/>
      <c r="CQ12" s="34"/>
      <c r="CR12" s="34"/>
      <c r="CS12" s="34"/>
      <c r="CT12" s="34"/>
      <c r="CU12" s="34"/>
      <c r="CV12" s="34"/>
      <c r="CW12" s="34"/>
      <c r="CX12" s="34"/>
      <c r="CY12" s="34"/>
      <c r="CZ12" s="34"/>
      <c r="DA12" s="34"/>
      <c r="DB12" s="34"/>
      <c r="DC12" s="34"/>
      <c r="DD12" s="34"/>
      <c r="DE12" s="34"/>
      <c r="DF12" s="34"/>
      <c r="DG12" s="34"/>
      <c r="DH12" s="34"/>
      <c r="DI12" s="34"/>
      <c r="DJ12" s="34"/>
      <c r="DK12" s="34"/>
      <c r="DL12" s="34"/>
      <c r="DM12" s="34"/>
      <c r="DN12" s="34"/>
      <c r="DO12" s="34"/>
      <c r="DP12" s="34"/>
      <c r="DQ12" s="34"/>
      <c r="DR12" s="34"/>
      <c r="DS12" s="34"/>
      <c r="DT12" s="34"/>
      <c r="DU12" s="34"/>
      <c r="DV12" s="34"/>
      <c r="DW12" s="34"/>
      <c r="DX12" s="34"/>
    </row>
    <row r="13" spans="1:128" ht="15.75" thickBot="1" x14ac:dyDescent="0.3">
      <c r="A13" s="47" t="s">
        <v>18</v>
      </c>
      <c r="B13" s="48"/>
      <c r="C13" s="48"/>
      <c r="D13" s="48"/>
      <c r="E13" s="48"/>
      <c r="F13" s="49"/>
      <c r="G13" s="402">
        <f>SUM(H6:H12)</f>
        <v>0</v>
      </c>
      <c r="H13" s="403"/>
      <c r="I13" s="402">
        <f>SUM(J6:J12)</f>
        <v>0</v>
      </c>
      <c r="J13" s="403"/>
      <c r="K13" s="402">
        <f>SUM(L6:L12)</f>
        <v>0</v>
      </c>
      <c r="L13" s="403"/>
      <c r="M13" s="402">
        <f>SUM(N6:N12)</f>
        <v>0</v>
      </c>
      <c r="N13" s="403"/>
      <c r="O13" s="402">
        <f>SUM(P6:P12)</f>
        <v>0</v>
      </c>
      <c r="P13" s="403"/>
      <c r="Q13" s="50">
        <f>SUM(Q6:Q12)</f>
        <v>0</v>
      </c>
      <c r="R13" s="75" t="s">
        <v>9</v>
      </c>
      <c r="S13" s="34"/>
      <c r="T13" s="34"/>
      <c r="U13" s="34"/>
      <c r="V13" s="34"/>
      <c r="W13" s="34"/>
      <c r="X13" s="34"/>
      <c r="Y13" s="34"/>
      <c r="Z13" s="34"/>
      <c r="AA13" s="34"/>
      <c r="AB13" s="34"/>
      <c r="AC13" s="34"/>
      <c r="AD13" s="34"/>
      <c r="AE13" s="34"/>
      <c r="AF13" s="34"/>
      <c r="AG13" s="34"/>
      <c r="AH13" s="34"/>
      <c r="AI13" s="34"/>
      <c r="AJ13" s="34"/>
      <c r="AK13" s="34"/>
      <c r="AL13" s="34"/>
      <c r="AM13" s="34"/>
      <c r="AN13" s="34"/>
      <c r="AO13" s="34"/>
      <c r="AP13" s="34"/>
      <c r="AQ13" s="34"/>
      <c r="AR13" s="34"/>
      <c r="AS13" s="34"/>
      <c r="AT13" s="34"/>
      <c r="AU13" s="34"/>
      <c r="AV13" s="34"/>
      <c r="AW13" s="34"/>
      <c r="AX13" s="34"/>
      <c r="AY13" s="34"/>
      <c r="AZ13" s="34"/>
      <c r="BA13" s="34"/>
      <c r="BB13" s="34"/>
      <c r="BC13" s="34"/>
      <c r="BD13" s="34"/>
      <c r="BE13" s="34"/>
      <c r="BF13" s="34"/>
      <c r="BG13" s="34"/>
      <c r="BH13" s="34"/>
      <c r="BI13" s="34"/>
      <c r="BJ13" s="34"/>
      <c r="BK13" s="34"/>
      <c r="BL13" s="34"/>
      <c r="BM13" s="34"/>
      <c r="BN13" s="34"/>
      <c r="BO13" s="34"/>
      <c r="BP13" s="34"/>
      <c r="BQ13" s="34"/>
      <c r="BR13" s="34"/>
      <c r="BS13" s="34"/>
      <c r="BT13" s="34"/>
      <c r="BU13" s="34"/>
      <c r="BV13" s="34"/>
      <c r="BW13" s="34"/>
      <c r="BX13" s="34"/>
      <c r="BY13" s="34"/>
      <c r="BZ13" s="34"/>
      <c r="CA13" s="34"/>
      <c r="CB13" s="34"/>
      <c r="CC13" s="34"/>
      <c r="CD13" s="34"/>
      <c r="CE13" s="34"/>
      <c r="CF13" s="34"/>
      <c r="CG13" s="34"/>
      <c r="CH13" s="34"/>
      <c r="CI13" s="34"/>
      <c r="CJ13" s="34"/>
      <c r="CK13" s="34"/>
      <c r="CL13" s="34"/>
      <c r="CM13" s="34"/>
      <c r="CN13" s="34"/>
      <c r="CO13" s="34"/>
      <c r="CP13" s="34"/>
      <c r="CQ13" s="34"/>
      <c r="CR13" s="34"/>
      <c r="CS13" s="34"/>
      <c r="CT13" s="34"/>
      <c r="CU13" s="34"/>
      <c r="CV13" s="34"/>
      <c r="CW13" s="34"/>
      <c r="CX13" s="34"/>
      <c r="CY13" s="34"/>
      <c r="CZ13" s="34"/>
      <c r="DA13" s="34"/>
      <c r="DB13" s="34"/>
      <c r="DC13" s="34"/>
      <c r="DD13" s="34"/>
      <c r="DE13" s="34"/>
      <c r="DF13" s="34"/>
      <c r="DG13" s="34"/>
      <c r="DH13" s="34"/>
      <c r="DI13" s="34"/>
      <c r="DJ13" s="34"/>
      <c r="DK13" s="34"/>
      <c r="DL13" s="34"/>
      <c r="DM13" s="34"/>
      <c r="DN13" s="34"/>
      <c r="DO13" s="34"/>
      <c r="DP13" s="34"/>
      <c r="DQ13" s="34"/>
      <c r="DR13" s="34"/>
      <c r="DS13" s="34"/>
      <c r="DT13" s="34"/>
      <c r="DU13" s="34"/>
      <c r="DV13" s="34"/>
      <c r="DW13" s="34"/>
      <c r="DX13" s="34"/>
    </row>
    <row r="14" spans="1:128" s="52" customFormat="1" ht="6.75" customHeight="1" thickTop="1" x14ac:dyDescent="0.25">
      <c r="A14" s="51"/>
      <c r="G14" s="53"/>
      <c r="H14" s="53"/>
      <c r="I14" s="53"/>
      <c r="J14" s="53"/>
      <c r="K14" s="53"/>
      <c r="L14" s="53"/>
      <c r="M14" s="53"/>
      <c r="N14" s="53"/>
      <c r="O14" s="53"/>
      <c r="P14" s="53"/>
      <c r="Q14" s="54"/>
      <c r="S14" s="55"/>
      <c r="T14" s="55"/>
      <c r="U14" s="55"/>
      <c r="V14" s="55"/>
      <c r="W14" s="55"/>
      <c r="X14" s="55"/>
      <c r="Y14" s="55"/>
      <c r="Z14" s="55"/>
      <c r="AA14" s="55"/>
      <c r="AB14" s="55"/>
      <c r="AC14" s="55"/>
      <c r="AD14" s="55"/>
      <c r="AE14" s="55"/>
      <c r="AF14" s="55"/>
      <c r="AG14" s="55"/>
      <c r="AH14" s="55"/>
      <c r="AI14" s="55"/>
      <c r="AJ14" s="55"/>
      <c r="AK14" s="55"/>
      <c r="AL14" s="55"/>
      <c r="AM14" s="55"/>
      <c r="AN14" s="55"/>
      <c r="AO14" s="55"/>
      <c r="AP14" s="55"/>
      <c r="AQ14" s="55"/>
      <c r="AR14" s="55"/>
      <c r="AS14" s="55"/>
      <c r="AT14" s="55"/>
      <c r="AU14" s="55"/>
      <c r="AV14" s="55"/>
      <c r="AW14" s="55"/>
      <c r="AX14" s="55"/>
      <c r="AY14" s="55"/>
      <c r="AZ14" s="55"/>
      <c r="BA14" s="55"/>
      <c r="BB14" s="55"/>
      <c r="BC14" s="55"/>
      <c r="BD14" s="55"/>
      <c r="BE14" s="55"/>
      <c r="BF14" s="55"/>
      <c r="BG14" s="55"/>
      <c r="BH14" s="55"/>
      <c r="BI14" s="55"/>
      <c r="BJ14" s="55"/>
      <c r="BK14" s="55"/>
      <c r="BL14" s="55"/>
      <c r="BM14" s="55"/>
      <c r="BN14" s="55"/>
      <c r="BO14" s="55"/>
      <c r="BP14" s="55"/>
      <c r="BQ14" s="55"/>
      <c r="BR14" s="55"/>
      <c r="BS14" s="55"/>
      <c r="BT14" s="55"/>
      <c r="BU14" s="55"/>
      <c r="BV14" s="55"/>
      <c r="BW14" s="55"/>
      <c r="BX14" s="55"/>
      <c r="BY14" s="55"/>
      <c r="BZ14" s="55"/>
      <c r="CA14" s="55"/>
      <c r="CB14" s="55"/>
      <c r="CC14" s="55"/>
      <c r="CD14" s="55"/>
      <c r="CE14" s="55"/>
      <c r="CF14" s="55"/>
      <c r="CG14" s="55"/>
      <c r="CH14" s="55"/>
      <c r="CI14" s="55"/>
      <c r="CJ14" s="55"/>
      <c r="CK14" s="55"/>
      <c r="CL14" s="55"/>
      <c r="CM14" s="55"/>
      <c r="CN14" s="55"/>
      <c r="CO14" s="55"/>
      <c r="CP14" s="55"/>
      <c r="CQ14" s="55"/>
      <c r="CR14" s="55"/>
      <c r="CS14" s="55"/>
      <c r="CT14" s="55"/>
      <c r="CU14" s="55"/>
      <c r="CV14" s="55"/>
      <c r="CW14" s="55"/>
      <c r="CX14" s="55"/>
      <c r="CY14" s="55"/>
      <c r="CZ14" s="55"/>
      <c r="DA14" s="55"/>
      <c r="DB14" s="55"/>
      <c r="DC14" s="55"/>
      <c r="DD14" s="55"/>
      <c r="DE14" s="55"/>
      <c r="DF14" s="55"/>
      <c r="DG14" s="55"/>
      <c r="DH14" s="55"/>
      <c r="DI14" s="55"/>
      <c r="DJ14" s="55"/>
      <c r="DK14" s="55"/>
      <c r="DL14" s="55"/>
      <c r="DM14" s="55"/>
      <c r="DN14" s="55"/>
      <c r="DO14" s="55"/>
      <c r="DP14" s="55"/>
      <c r="DQ14" s="55"/>
      <c r="DR14" s="55"/>
      <c r="DS14" s="55"/>
      <c r="DT14" s="55"/>
      <c r="DU14" s="55"/>
      <c r="DV14" s="55"/>
      <c r="DW14" s="55"/>
      <c r="DX14" s="55"/>
    </row>
    <row r="15" spans="1:128" ht="15.75" x14ac:dyDescent="0.25">
      <c r="A15" s="35" t="s">
        <v>35</v>
      </c>
      <c r="B15" s="28"/>
      <c r="C15" s="28"/>
      <c r="D15" s="28"/>
      <c r="E15" s="28"/>
      <c r="F15" s="29"/>
      <c r="G15" s="375" t="s">
        <v>0</v>
      </c>
      <c r="H15" s="376"/>
      <c r="I15" s="375" t="s">
        <v>1</v>
      </c>
      <c r="J15" s="376"/>
      <c r="K15" s="375" t="s">
        <v>2</v>
      </c>
      <c r="L15" s="376"/>
      <c r="M15" s="375" t="s">
        <v>3</v>
      </c>
      <c r="N15" s="376"/>
      <c r="O15" s="375" t="s">
        <v>4</v>
      </c>
      <c r="P15" s="376"/>
      <c r="Q15" s="38" t="s">
        <v>5</v>
      </c>
      <c r="R15" s="76"/>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34"/>
      <c r="BH15" s="34"/>
      <c r="BI15" s="34"/>
      <c r="BJ15" s="34"/>
      <c r="BK15" s="34"/>
      <c r="BL15" s="34"/>
      <c r="BM15" s="34"/>
      <c r="BN15" s="34"/>
      <c r="BO15" s="34"/>
      <c r="BP15" s="34"/>
      <c r="BQ15" s="34"/>
      <c r="BR15" s="34"/>
      <c r="BS15" s="34"/>
      <c r="BT15" s="34"/>
      <c r="BU15" s="34"/>
      <c r="BV15" s="34"/>
      <c r="BW15" s="34"/>
      <c r="BX15" s="34"/>
      <c r="BY15" s="34"/>
      <c r="BZ15" s="34"/>
      <c r="CA15" s="34"/>
      <c r="CB15" s="34"/>
      <c r="CC15" s="34"/>
      <c r="CD15" s="34"/>
      <c r="CE15" s="34"/>
      <c r="CF15" s="34"/>
      <c r="CG15" s="34"/>
      <c r="CH15" s="34"/>
      <c r="CI15" s="34"/>
      <c r="CJ15" s="34"/>
      <c r="CK15" s="34"/>
      <c r="CL15" s="34"/>
      <c r="CM15" s="34"/>
      <c r="CN15" s="34"/>
      <c r="CO15" s="34"/>
      <c r="CP15" s="34"/>
      <c r="CQ15" s="34"/>
      <c r="CR15" s="34"/>
      <c r="CS15" s="34"/>
      <c r="CT15" s="34"/>
      <c r="CU15" s="34"/>
      <c r="CV15" s="34"/>
      <c r="CW15" s="34"/>
      <c r="CX15" s="34"/>
      <c r="CY15" s="34"/>
      <c r="CZ15" s="34"/>
      <c r="DA15" s="34"/>
      <c r="DB15" s="34"/>
      <c r="DC15" s="34"/>
      <c r="DD15" s="34"/>
      <c r="DE15" s="34"/>
      <c r="DF15" s="34"/>
      <c r="DG15" s="34"/>
      <c r="DH15" s="34"/>
      <c r="DI15" s="34"/>
      <c r="DJ15" s="34"/>
      <c r="DK15" s="34"/>
      <c r="DL15" s="34"/>
      <c r="DM15" s="34"/>
      <c r="DN15" s="34"/>
      <c r="DO15" s="34"/>
      <c r="DP15" s="34"/>
      <c r="DQ15" s="34"/>
      <c r="DR15" s="34"/>
      <c r="DS15" s="34"/>
      <c r="DT15" s="34"/>
      <c r="DU15" s="34"/>
      <c r="DV15" s="34"/>
      <c r="DW15" s="34"/>
      <c r="DX15" s="34"/>
    </row>
    <row r="16" spans="1:128" x14ac:dyDescent="0.25">
      <c r="A16" s="364"/>
      <c r="B16" s="365"/>
      <c r="C16" s="365"/>
      <c r="D16" s="365"/>
      <c r="E16" s="365"/>
      <c r="F16" s="366"/>
      <c r="G16" s="336"/>
      <c r="H16" s="337"/>
      <c r="I16" s="336"/>
      <c r="J16" s="337"/>
      <c r="K16" s="336"/>
      <c r="L16" s="337"/>
      <c r="M16" s="336"/>
      <c r="N16" s="337"/>
      <c r="O16" s="336"/>
      <c r="P16" s="337"/>
      <c r="Q16" s="12">
        <f>SUM(G16+I16+K16+M16+O16)</f>
        <v>0</v>
      </c>
      <c r="R16" s="74"/>
      <c r="S16" s="34"/>
      <c r="T16" s="34"/>
      <c r="U16" s="34"/>
      <c r="V16" s="34"/>
      <c r="W16" s="34"/>
      <c r="X16" s="34"/>
      <c r="Y16" s="34"/>
      <c r="Z16" s="34"/>
      <c r="AA16" s="34"/>
      <c r="AB16" s="34"/>
      <c r="AC16" s="34"/>
      <c r="AD16" s="34"/>
      <c r="AE16" s="34"/>
      <c r="AF16" s="34"/>
      <c r="AG16" s="34"/>
      <c r="AH16" s="34"/>
      <c r="AI16" s="34"/>
      <c r="AJ16" s="34"/>
      <c r="AK16" s="34"/>
      <c r="AL16" s="34"/>
      <c r="AM16" s="34"/>
      <c r="AN16" s="34"/>
      <c r="AO16" s="34"/>
      <c r="AP16" s="34"/>
      <c r="AQ16" s="34"/>
      <c r="AR16" s="34"/>
      <c r="AS16" s="34"/>
      <c r="AT16" s="34"/>
      <c r="AU16" s="34"/>
      <c r="AV16" s="34"/>
      <c r="AW16" s="34"/>
      <c r="AX16" s="34"/>
      <c r="AY16" s="34"/>
      <c r="AZ16" s="34"/>
      <c r="BA16" s="34"/>
      <c r="BB16" s="34"/>
      <c r="BC16" s="34"/>
      <c r="BD16" s="34"/>
      <c r="BE16" s="34"/>
      <c r="BF16" s="34"/>
      <c r="BG16" s="34"/>
      <c r="BH16" s="34"/>
      <c r="BI16" s="34"/>
      <c r="BJ16" s="34"/>
      <c r="BK16" s="34"/>
      <c r="BL16" s="34"/>
      <c r="BM16" s="34"/>
      <c r="BN16" s="34"/>
      <c r="BO16" s="34"/>
      <c r="BP16" s="34"/>
      <c r="BQ16" s="34"/>
      <c r="BR16" s="34"/>
      <c r="BS16" s="34"/>
      <c r="BT16" s="34"/>
      <c r="BU16" s="34"/>
      <c r="BV16" s="34"/>
      <c r="BW16" s="34"/>
      <c r="BX16" s="34"/>
      <c r="BY16" s="34"/>
      <c r="BZ16" s="34"/>
      <c r="CA16" s="34"/>
      <c r="CB16" s="34"/>
      <c r="CC16" s="34"/>
      <c r="CD16" s="34"/>
      <c r="CE16" s="34"/>
      <c r="CF16" s="34"/>
      <c r="CG16" s="34"/>
      <c r="CH16" s="34"/>
      <c r="CI16" s="34"/>
      <c r="CJ16" s="34"/>
      <c r="CK16" s="34"/>
      <c r="CL16" s="34"/>
      <c r="CM16" s="34"/>
      <c r="CN16" s="34"/>
      <c r="CO16" s="34"/>
      <c r="CP16" s="34"/>
      <c r="CQ16" s="34"/>
      <c r="CR16" s="34"/>
      <c r="CS16" s="34"/>
      <c r="CT16" s="34"/>
      <c r="CU16" s="34"/>
      <c r="CV16" s="34"/>
      <c r="CW16" s="34"/>
      <c r="CX16" s="34"/>
      <c r="CY16" s="34"/>
      <c r="CZ16" s="34"/>
      <c r="DA16" s="34"/>
      <c r="DB16" s="34"/>
      <c r="DC16" s="34"/>
      <c r="DD16" s="34"/>
      <c r="DE16" s="34"/>
      <c r="DF16" s="34"/>
      <c r="DG16" s="34"/>
      <c r="DH16" s="34"/>
      <c r="DI16" s="34"/>
      <c r="DJ16" s="34"/>
      <c r="DK16" s="34"/>
      <c r="DL16" s="34"/>
      <c r="DM16" s="34"/>
      <c r="DN16" s="34"/>
      <c r="DO16" s="34"/>
      <c r="DP16" s="34"/>
      <c r="DQ16" s="34"/>
      <c r="DR16" s="34"/>
      <c r="DS16" s="34"/>
      <c r="DT16" s="34"/>
      <c r="DU16" s="34"/>
      <c r="DV16" s="34"/>
      <c r="DW16" s="34"/>
      <c r="DX16" s="34"/>
    </row>
    <row r="17" spans="1:128" x14ac:dyDescent="0.25">
      <c r="A17" s="364"/>
      <c r="B17" s="365"/>
      <c r="C17" s="365"/>
      <c r="D17" s="365"/>
      <c r="E17" s="365"/>
      <c r="F17" s="366"/>
      <c r="G17" s="336"/>
      <c r="H17" s="337"/>
      <c r="I17" s="336"/>
      <c r="J17" s="337"/>
      <c r="K17" s="336"/>
      <c r="L17" s="337"/>
      <c r="M17" s="336"/>
      <c r="N17" s="337"/>
      <c r="O17" s="336"/>
      <c r="P17" s="337"/>
      <c r="Q17" s="12">
        <f>SUM(G17+I17+K17+M17+O17)</f>
        <v>0</v>
      </c>
      <c r="R17" s="7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34"/>
      <c r="BH17" s="34"/>
      <c r="BI17" s="34"/>
      <c r="BJ17" s="34"/>
      <c r="BK17" s="34"/>
      <c r="BL17" s="34"/>
      <c r="BM17" s="34"/>
      <c r="BN17" s="34"/>
      <c r="BO17" s="34"/>
      <c r="BP17" s="34"/>
      <c r="BQ17" s="34"/>
      <c r="BR17" s="34"/>
      <c r="BS17" s="34"/>
      <c r="BT17" s="34"/>
      <c r="BU17" s="34"/>
      <c r="BV17" s="34"/>
      <c r="BW17" s="34"/>
      <c r="BX17" s="34"/>
      <c r="BY17" s="34"/>
      <c r="BZ17" s="34"/>
      <c r="CA17" s="34"/>
      <c r="CB17" s="34"/>
      <c r="CC17" s="34"/>
      <c r="CD17" s="34"/>
      <c r="CE17" s="34"/>
      <c r="CF17" s="34"/>
      <c r="CG17" s="34"/>
      <c r="CH17" s="34"/>
      <c r="CI17" s="34"/>
      <c r="CJ17" s="34"/>
      <c r="CK17" s="34"/>
      <c r="CL17" s="34"/>
      <c r="CM17" s="34"/>
      <c r="CN17" s="34"/>
      <c r="CO17" s="34"/>
      <c r="CP17" s="34"/>
      <c r="CQ17" s="34"/>
      <c r="CR17" s="34"/>
      <c r="CS17" s="34"/>
      <c r="CT17" s="34"/>
      <c r="CU17" s="34"/>
      <c r="CV17" s="34"/>
      <c r="CW17" s="34"/>
      <c r="CX17" s="34"/>
      <c r="CY17" s="34"/>
      <c r="CZ17" s="34"/>
      <c r="DA17" s="34"/>
      <c r="DB17" s="34"/>
      <c r="DC17" s="34"/>
      <c r="DD17" s="34"/>
      <c r="DE17" s="34"/>
      <c r="DF17" s="34"/>
      <c r="DG17" s="34"/>
      <c r="DH17" s="34"/>
      <c r="DI17" s="34"/>
      <c r="DJ17" s="34"/>
      <c r="DK17" s="34"/>
      <c r="DL17" s="34"/>
      <c r="DM17" s="34"/>
      <c r="DN17" s="34"/>
      <c r="DO17" s="34"/>
      <c r="DP17" s="34"/>
      <c r="DQ17" s="34"/>
      <c r="DR17" s="34"/>
      <c r="DS17" s="34"/>
      <c r="DT17" s="34"/>
      <c r="DU17" s="34"/>
      <c r="DV17" s="34"/>
      <c r="DW17" s="34"/>
      <c r="DX17" s="34"/>
    </row>
    <row r="18" spans="1:128" x14ac:dyDescent="0.25">
      <c r="A18" s="364"/>
      <c r="B18" s="365"/>
      <c r="C18" s="365"/>
      <c r="D18" s="365"/>
      <c r="E18" s="365"/>
      <c r="F18" s="366"/>
      <c r="G18" s="336"/>
      <c r="H18" s="337"/>
      <c r="I18" s="336"/>
      <c r="J18" s="337"/>
      <c r="K18" s="336"/>
      <c r="L18" s="337"/>
      <c r="M18" s="336"/>
      <c r="N18" s="337"/>
      <c r="O18" s="336"/>
      <c r="P18" s="337"/>
      <c r="Q18" s="12">
        <f>SUM(G18+I18+K18+M18+O18)</f>
        <v>0</v>
      </c>
      <c r="R18" s="7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34"/>
      <c r="BH18" s="34"/>
      <c r="BI18" s="34"/>
      <c r="BJ18" s="34"/>
      <c r="BK18" s="34"/>
      <c r="BL18" s="34"/>
      <c r="BM18" s="34"/>
      <c r="BN18" s="34"/>
      <c r="BO18" s="34"/>
      <c r="BP18" s="34"/>
      <c r="BQ18" s="34"/>
      <c r="BR18" s="34"/>
      <c r="BS18" s="34"/>
      <c r="BT18" s="34"/>
      <c r="BU18" s="34"/>
      <c r="BV18" s="34"/>
      <c r="BW18" s="34"/>
      <c r="BX18" s="34"/>
      <c r="BY18" s="34"/>
      <c r="BZ18" s="34"/>
      <c r="CA18" s="34"/>
      <c r="CB18" s="34"/>
      <c r="CC18" s="34"/>
      <c r="CD18" s="34"/>
      <c r="CE18" s="34"/>
      <c r="CF18" s="34"/>
      <c r="CG18" s="34"/>
      <c r="CH18" s="34"/>
      <c r="CI18" s="34"/>
      <c r="CJ18" s="34"/>
      <c r="CK18" s="34"/>
      <c r="CL18" s="34"/>
      <c r="CM18" s="34"/>
      <c r="CN18" s="34"/>
      <c r="CO18" s="34"/>
      <c r="CP18" s="34"/>
      <c r="CQ18" s="34"/>
      <c r="CR18" s="34"/>
      <c r="CS18" s="34"/>
      <c r="CT18" s="34"/>
      <c r="CU18" s="34"/>
      <c r="CV18" s="34"/>
      <c r="CW18" s="34"/>
      <c r="CX18" s="34"/>
      <c r="CY18" s="34"/>
      <c r="CZ18" s="34"/>
      <c r="DA18" s="34"/>
      <c r="DB18" s="34"/>
      <c r="DC18" s="34"/>
      <c r="DD18" s="34"/>
      <c r="DE18" s="34"/>
      <c r="DF18" s="34"/>
      <c r="DG18" s="34"/>
      <c r="DH18" s="34"/>
      <c r="DI18" s="34"/>
      <c r="DJ18" s="34"/>
      <c r="DK18" s="34"/>
      <c r="DL18" s="34"/>
      <c r="DM18" s="34"/>
      <c r="DN18" s="34"/>
      <c r="DO18" s="34"/>
      <c r="DP18" s="34"/>
      <c r="DQ18" s="34"/>
      <c r="DR18" s="34"/>
      <c r="DS18" s="34"/>
      <c r="DT18" s="34"/>
      <c r="DU18" s="34"/>
      <c r="DV18" s="34"/>
      <c r="DW18" s="34"/>
      <c r="DX18" s="34"/>
    </row>
    <row r="19" spans="1:128" ht="15.75" thickBot="1" x14ac:dyDescent="0.3">
      <c r="A19" s="9" t="s">
        <v>10</v>
      </c>
      <c r="B19" s="10"/>
      <c r="C19" s="10"/>
      <c r="D19" s="10"/>
      <c r="E19" s="10"/>
      <c r="F19" s="56" t="s">
        <v>17</v>
      </c>
      <c r="G19" s="377">
        <f>SUM(G16:H18)</f>
        <v>0</v>
      </c>
      <c r="H19" s="378"/>
      <c r="I19" s="377">
        <f>SUM(I16:J18)</f>
        <v>0</v>
      </c>
      <c r="J19" s="378"/>
      <c r="K19" s="377">
        <f>SUM(K16:L18)</f>
        <v>0</v>
      </c>
      <c r="L19" s="378"/>
      <c r="M19" s="377">
        <f>SUM(M16:N18)</f>
        <v>0</v>
      </c>
      <c r="N19" s="378"/>
      <c r="O19" s="377">
        <f>SUM(O16:P18)</f>
        <v>0</v>
      </c>
      <c r="P19" s="378"/>
      <c r="Q19" s="11">
        <f>SUM(Q16:Q18)</f>
        <v>0</v>
      </c>
      <c r="R19" s="76" t="s">
        <v>17</v>
      </c>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34"/>
      <c r="BH19" s="34"/>
      <c r="BI19" s="34"/>
      <c r="BJ19" s="34"/>
      <c r="BK19" s="34"/>
      <c r="BL19" s="34"/>
      <c r="BM19" s="34"/>
      <c r="BN19" s="34"/>
      <c r="BO19" s="34"/>
      <c r="BP19" s="34"/>
      <c r="BQ19" s="34"/>
      <c r="BR19" s="34"/>
      <c r="BS19" s="34"/>
      <c r="BT19" s="34"/>
      <c r="BU19" s="34"/>
      <c r="BV19" s="34"/>
      <c r="BW19" s="34"/>
      <c r="BX19" s="34"/>
      <c r="BY19" s="34"/>
      <c r="BZ19" s="34"/>
      <c r="CA19" s="34"/>
      <c r="CB19" s="34"/>
      <c r="CC19" s="34"/>
      <c r="CD19" s="34"/>
      <c r="CE19" s="34"/>
      <c r="CF19" s="34"/>
      <c r="CG19" s="34"/>
      <c r="CH19" s="34"/>
      <c r="CI19" s="34"/>
      <c r="CJ19" s="34"/>
      <c r="CK19" s="34"/>
      <c r="CL19" s="34"/>
      <c r="CM19" s="34"/>
      <c r="CN19" s="34"/>
      <c r="CO19" s="34"/>
      <c r="CP19" s="34"/>
      <c r="CQ19" s="34"/>
      <c r="CR19" s="34"/>
      <c r="CS19" s="34"/>
      <c r="CT19" s="34"/>
      <c r="CU19" s="34"/>
      <c r="CV19" s="34"/>
      <c r="CW19" s="34"/>
      <c r="CX19" s="34"/>
      <c r="CY19" s="34"/>
      <c r="CZ19" s="34"/>
      <c r="DA19" s="34"/>
      <c r="DB19" s="34"/>
      <c r="DC19" s="34"/>
      <c r="DD19" s="34"/>
      <c r="DE19" s="34"/>
      <c r="DF19" s="34"/>
      <c r="DG19" s="34"/>
      <c r="DH19" s="34"/>
      <c r="DI19" s="34"/>
      <c r="DJ19" s="34"/>
      <c r="DK19" s="34"/>
      <c r="DL19" s="34"/>
      <c r="DM19" s="34"/>
      <c r="DN19" s="34"/>
      <c r="DO19" s="34"/>
      <c r="DP19" s="34"/>
      <c r="DQ19" s="34"/>
      <c r="DR19" s="34"/>
      <c r="DS19" s="34"/>
      <c r="DT19" s="34"/>
      <c r="DU19" s="34"/>
      <c r="DV19" s="34"/>
      <c r="DW19" s="34"/>
      <c r="DX19" s="34"/>
    </row>
    <row r="20" spans="1:128" s="52" customFormat="1" ht="6.75" customHeight="1" thickTop="1" x14ac:dyDescent="0.25">
      <c r="A20" s="51"/>
      <c r="G20" s="53"/>
      <c r="H20" s="53"/>
      <c r="I20" s="53"/>
      <c r="J20" s="53"/>
      <c r="K20" s="53"/>
      <c r="L20" s="53"/>
      <c r="M20" s="53"/>
      <c r="N20" s="53"/>
      <c r="O20" s="53"/>
      <c r="P20" s="53"/>
      <c r="Q20" s="54"/>
      <c r="S20" s="55"/>
      <c r="T20" s="55"/>
      <c r="U20" s="55"/>
      <c r="V20" s="55"/>
      <c r="W20" s="55"/>
      <c r="X20" s="55"/>
      <c r="Y20" s="55"/>
      <c r="Z20" s="55"/>
      <c r="AA20" s="55"/>
      <c r="AB20" s="55"/>
      <c r="AC20" s="55"/>
      <c r="AD20" s="55"/>
      <c r="AE20" s="55"/>
      <c r="AF20" s="55"/>
      <c r="AG20" s="55"/>
      <c r="AH20" s="55"/>
      <c r="AI20" s="55"/>
      <c r="AJ20" s="55"/>
      <c r="AK20" s="55"/>
      <c r="AL20" s="55"/>
      <c r="AM20" s="55"/>
      <c r="AN20" s="55"/>
      <c r="AO20" s="55"/>
      <c r="AP20" s="55"/>
      <c r="AQ20" s="55"/>
      <c r="AR20" s="55"/>
      <c r="AS20" s="55"/>
      <c r="AT20" s="55"/>
      <c r="AU20" s="55"/>
      <c r="AV20" s="55"/>
      <c r="AW20" s="55"/>
      <c r="AX20" s="55"/>
      <c r="AY20" s="55"/>
      <c r="AZ20" s="55"/>
      <c r="BA20" s="55"/>
      <c r="BB20" s="55"/>
      <c r="BC20" s="55"/>
      <c r="BD20" s="55"/>
      <c r="BE20" s="55"/>
      <c r="BF20" s="55"/>
      <c r="BG20" s="55"/>
      <c r="BH20" s="55"/>
      <c r="BI20" s="55"/>
      <c r="BJ20" s="55"/>
      <c r="BK20" s="55"/>
      <c r="BL20" s="55"/>
      <c r="BM20" s="55"/>
      <c r="BN20" s="55"/>
      <c r="BO20" s="55"/>
      <c r="BP20" s="55"/>
      <c r="BQ20" s="55"/>
      <c r="BR20" s="55"/>
      <c r="BS20" s="55"/>
      <c r="BT20" s="55"/>
      <c r="BU20" s="55"/>
      <c r="BV20" s="55"/>
      <c r="BW20" s="55"/>
      <c r="BX20" s="55"/>
      <c r="BY20" s="55"/>
      <c r="BZ20" s="55"/>
      <c r="CA20" s="55"/>
      <c r="CB20" s="55"/>
      <c r="CC20" s="55"/>
      <c r="CD20" s="55"/>
      <c r="CE20" s="55"/>
      <c r="CF20" s="55"/>
      <c r="CG20" s="55"/>
      <c r="CH20" s="55"/>
      <c r="CI20" s="55"/>
      <c r="CJ20" s="55"/>
      <c r="CK20" s="55"/>
      <c r="CL20" s="55"/>
      <c r="CM20" s="55"/>
      <c r="CN20" s="55"/>
      <c r="CO20" s="55"/>
      <c r="CP20" s="55"/>
      <c r="CQ20" s="55"/>
      <c r="CR20" s="55"/>
      <c r="CS20" s="55"/>
      <c r="CT20" s="55"/>
      <c r="CU20" s="55"/>
      <c r="CV20" s="55"/>
      <c r="CW20" s="55"/>
      <c r="CX20" s="55"/>
      <c r="CY20" s="55"/>
      <c r="CZ20" s="55"/>
      <c r="DA20" s="55"/>
      <c r="DB20" s="55"/>
      <c r="DC20" s="55"/>
      <c r="DD20" s="55"/>
      <c r="DE20" s="55"/>
      <c r="DF20" s="55"/>
      <c r="DG20" s="55"/>
      <c r="DH20" s="55"/>
      <c r="DI20" s="55"/>
      <c r="DJ20" s="55"/>
      <c r="DK20" s="55"/>
      <c r="DL20" s="55"/>
      <c r="DM20" s="55"/>
      <c r="DN20" s="55"/>
      <c r="DO20" s="55"/>
      <c r="DP20" s="55"/>
      <c r="DQ20" s="55"/>
      <c r="DR20" s="55"/>
      <c r="DS20" s="55"/>
      <c r="DT20" s="55"/>
      <c r="DU20" s="55"/>
      <c r="DV20" s="55"/>
      <c r="DW20" s="55"/>
      <c r="DX20" s="55"/>
    </row>
    <row r="21" spans="1:128" ht="15.75" x14ac:dyDescent="0.25">
      <c r="A21" s="37" t="s">
        <v>22</v>
      </c>
      <c r="B21" s="26"/>
      <c r="C21" s="26"/>
      <c r="D21" s="26"/>
      <c r="E21" s="26"/>
      <c r="F21" s="27"/>
      <c r="G21" s="406" t="s">
        <v>0</v>
      </c>
      <c r="H21" s="407"/>
      <c r="I21" s="406" t="s">
        <v>1</v>
      </c>
      <c r="J21" s="407"/>
      <c r="K21" s="406" t="s">
        <v>2</v>
      </c>
      <c r="L21" s="407"/>
      <c r="M21" s="406" t="s">
        <v>3</v>
      </c>
      <c r="N21" s="407"/>
      <c r="O21" s="406" t="s">
        <v>4</v>
      </c>
      <c r="P21" s="407"/>
      <c r="Q21" s="93" t="s">
        <v>5</v>
      </c>
      <c r="R21" s="77"/>
      <c r="S21" s="34"/>
      <c r="T21" s="34"/>
      <c r="U21" s="34"/>
      <c r="V21" s="34"/>
      <c r="W21" s="34"/>
      <c r="X21" s="34"/>
      <c r="Y21" s="34"/>
      <c r="Z21" s="34"/>
      <c r="AA21" s="34"/>
      <c r="AB21" s="34"/>
      <c r="AC21" s="34"/>
      <c r="AD21" s="34"/>
      <c r="AE21" s="34"/>
      <c r="AF21" s="34"/>
      <c r="AG21" s="34"/>
      <c r="AH21" s="34"/>
      <c r="AI21" s="34"/>
      <c r="AJ21" s="34"/>
      <c r="AK21" s="34"/>
      <c r="AL21" s="34"/>
      <c r="AM21" s="34"/>
      <c r="AN21" s="34"/>
      <c r="AO21" s="34"/>
      <c r="AP21" s="34"/>
      <c r="AQ21" s="34"/>
      <c r="AR21" s="34"/>
      <c r="AS21" s="34"/>
      <c r="AT21" s="34"/>
      <c r="AU21" s="34"/>
      <c r="AV21" s="34"/>
      <c r="AW21" s="34"/>
      <c r="AX21" s="34"/>
      <c r="AY21" s="34"/>
      <c r="AZ21" s="34"/>
      <c r="BA21" s="34"/>
      <c r="BB21" s="34"/>
      <c r="BC21" s="34"/>
      <c r="BD21" s="34"/>
      <c r="BE21" s="34"/>
      <c r="BF21" s="34"/>
      <c r="BG21" s="34"/>
      <c r="BH21" s="34"/>
      <c r="BI21" s="34"/>
      <c r="BJ21" s="34"/>
      <c r="BK21" s="34"/>
      <c r="BL21" s="34"/>
      <c r="BM21" s="34"/>
      <c r="BN21" s="34"/>
      <c r="BO21" s="34"/>
      <c r="BP21" s="34"/>
      <c r="BQ21" s="34"/>
      <c r="BR21" s="34"/>
      <c r="BS21" s="34"/>
      <c r="BT21" s="34"/>
      <c r="BU21" s="34"/>
      <c r="BV21" s="34"/>
      <c r="BW21" s="34"/>
      <c r="BX21" s="34"/>
      <c r="BY21" s="34"/>
      <c r="BZ21" s="34"/>
      <c r="CA21" s="34"/>
      <c r="CB21" s="34"/>
      <c r="CC21" s="34"/>
      <c r="CD21" s="34"/>
      <c r="CE21" s="34"/>
      <c r="CF21" s="34"/>
      <c r="CG21" s="34"/>
      <c r="CH21" s="34"/>
      <c r="CI21" s="34"/>
      <c r="CJ21" s="34"/>
      <c r="CK21" s="34"/>
      <c r="CL21" s="34"/>
      <c r="CM21" s="34"/>
      <c r="CN21" s="34"/>
      <c r="CO21" s="34"/>
      <c r="CP21" s="34"/>
      <c r="CQ21" s="34"/>
      <c r="CR21" s="34"/>
      <c r="CS21" s="34"/>
      <c r="CT21" s="34"/>
      <c r="CU21" s="34"/>
      <c r="CV21" s="34"/>
      <c r="CW21" s="34"/>
      <c r="CX21" s="34"/>
      <c r="CY21" s="34"/>
      <c r="CZ21" s="34"/>
      <c r="DA21" s="34"/>
      <c r="DB21" s="34"/>
      <c r="DC21" s="34"/>
      <c r="DD21" s="34"/>
      <c r="DE21" s="34"/>
      <c r="DF21" s="34"/>
      <c r="DG21" s="34"/>
      <c r="DH21" s="34"/>
      <c r="DI21" s="34"/>
      <c r="DJ21" s="34"/>
      <c r="DK21" s="34"/>
      <c r="DL21" s="34"/>
      <c r="DM21" s="34"/>
      <c r="DN21" s="34"/>
      <c r="DO21" s="34"/>
      <c r="DP21" s="34"/>
      <c r="DQ21" s="34"/>
      <c r="DR21" s="34"/>
      <c r="DS21" s="34"/>
      <c r="DT21" s="34"/>
      <c r="DU21" s="34"/>
      <c r="DV21" s="34"/>
      <c r="DW21" s="34"/>
      <c r="DX21" s="34"/>
    </row>
    <row r="22" spans="1:128" x14ac:dyDescent="0.25">
      <c r="A22" s="364"/>
      <c r="B22" s="365"/>
      <c r="C22" s="365"/>
      <c r="D22" s="365"/>
      <c r="E22" s="365"/>
      <c r="F22" s="366"/>
      <c r="G22" s="336"/>
      <c r="H22" s="337"/>
      <c r="I22" s="336"/>
      <c r="J22" s="337"/>
      <c r="K22" s="336"/>
      <c r="L22" s="337"/>
      <c r="M22" s="336"/>
      <c r="N22" s="337"/>
      <c r="O22" s="336"/>
      <c r="P22" s="337"/>
      <c r="Q22" s="4">
        <f t="shared" ref="Q22:Q31" si="22">SUM(G22+I22+K22+M22+O22)</f>
        <v>0</v>
      </c>
      <c r="R22" s="74"/>
      <c r="S22" s="34"/>
      <c r="T22" s="34"/>
      <c r="U22" s="34"/>
      <c r="V22" s="34"/>
      <c r="W22" s="34"/>
      <c r="X22" s="34"/>
      <c r="Y22" s="34"/>
      <c r="Z22" s="34"/>
      <c r="AA22" s="34"/>
      <c r="AB22" s="34"/>
      <c r="AC22" s="34"/>
      <c r="AD22" s="34"/>
      <c r="AE22" s="34"/>
      <c r="AF22" s="34"/>
      <c r="AG22" s="34"/>
      <c r="AH22" s="34"/>
      <c r="AI22" s="34"/>
      <c r="AJ22" s="34"/>
      <c r="AK22" s="34"/>
      <c r="AL22" s="34"/>
      <c r="AM22" s="34"/>
      <c r="AN22" s="34"/>
      <c r="AO22" s="34"/>
      <c r="AP22" s="34"/>
      <c r="AQ22" s="34"/>
      <c r="AR22" s="34"/>
      <c r="AS22" s="34"/>
      <c r="AT22" s="34"/>
      <c r="AU22" s="34"/>
      <c r="AV22" s="34"/>
      <c r="AW22" s="34"/>
      <c r="AX22" s="34"/>
      <c r="AY22" s="34"/>
      <c r="AZ22" s="34"/>
      <c r="BA22" s="34"/>
      <c r="BB22" s="34"/>
      <c r="BC22" s="34"/>
      <c r="BD22" s="34"/>
      <c r="BE22" s="34"/>
      <c r="BF22" s="34"/>
      <c r="BG22" s="34"/>
      <c r="BH22" s="34"/>
      <c r="BI22" s="34"/>
      <c r="BJ22" s="34"/>
      <c r="BK22" s="34"/>
      <c r="BL22" s="34"/>
      <c r="BM22" s="34"/>
      <c r="BN22" s="34"/>
      <c r="BO22" s="34"/>
      <c r="BP22" s="34"/>
      <c r="BQ22" s="34"/>
      <c r="BR22" s="34"/>
      <c r="BS22" s="34"/>
      <c r="BT22" s="34"/>
      <c r="BU22" s="34"/>
      <c r="BV22" s="34"/>
      <c r="BW22" s="34"/>
      <c r="BX22" s="34"/>
      <c r="BY22" s="34"/>
      <c r="BZ22" s="34"/>
      <c r="CA22" s="34"/>
      <c r="CB22" s="34"/>
      <c r="CC22" s="34"/>
      <c r="CD22" s="34"/>
      <c r="CE22" s="34"/>
      <c r="CF22" s="34"/>
      <c r="CG22" s="34"/>
      <c r="CH22" s="34"/>
      <c r="CI22" s="34"/>
      <c r="CJ22" s="34"/>
      <c r="CK22" s="34"/>
      <c r="CL22" s="34"/>
      <c r="CM22" s="34"/>
      <c r="CN22" s="34"/>
      <c r="CO22" s="34"/>
      <c r="CP22" s="34"/>
      <c r="CQ22" s="34"/>
      <c r="CR22" s="34"/>
      <c r="CS22" s="34"/>
      <c r="CT22" s="34"/>
      <c r="CU22" s="34"/>
      <c r="CV22" s="34"/>
      <c r="CW22" s="34"/>
      <c r="CX22" s="34"/>
      <c r="CY22" s="34"/>
      <c r="CZ22" s="34"/>
      <c r="DA22" s="34"/>
      <c r="DB22" s="34"/>
      <c r="DC22" s="34"/>
      <c r="DD22" s="34"/>
      <c r="DE22" s="34"/>
      <c r="DF22" s="34"/>
      <c r="DG22" s="34"/>
      <c r="DH22" s="34"/>
      <c r="DI22" s="34"/>
      <c r="DJ22" s="34"/>
      <c r="DK22" s="34"/>
      <c r="DL22" s="34"/>
      <c r="DM22" s="34"/>
      <c r="DN22" s="34"/>
      <c r="DO22" s="34"/>
      <c r="DP22" s="34"/>
      <c r="DQ22" s="34"/>
      <c r="DR22" s="34"/>
      <c r="DS22" s="34"/>
      <c r="DT22" s="34"/>
      <c r="DU22" s="34"/>
      <c r="DV22" s="34"/>
      <c r="DW22" s="34"/>
      <c r="DX22" s="34"/>
    </row>
    <row r="23" spans="1:128" x14ac:dyDescent="0.25">
      <c r="A23" s="364"/>
      <c r="B23" s="365"/>
      <c r="C23" s="365"/>
      <c r="D23" s="365"/>
      <c r="E23" s="365"/>
      <c r="F23" s="366"/>
      <c r="G23" s="336"/>
      <c r="H23" s="337"/>
      <c r="I23" s="336"/>
      <c r="J23" s="337"/>
      <c r="K23" s="336"/>
      <c r="L23" s="337"/>
      <c r="M23" s="336"/>
      <c r="N23" s="337"/>
      <c r="O23" s="336"/>
      <c r="P23" s="337"/>
      <c r="Q23" s="4">
        <f t="shared" si="22"/>
        <v>0</v>
      </c>
      <c r="R23" s="74"/>
      <c r="S23" s="34"/>
      <c r="T23" s="34"/>
      <c r="U23" s="34"/>
      <c r="V23" s="34"/>
      <c r="W23" s="34"/>
      <c r="X23" s="34"/>
      <c r="Y23" s="34"/>
      <c r="Z23" s="34"/>
      <c r="AA23" s="34"/>
      <c r="AB23" s="34"/>
      <c r="AC23" s="34"/>
      <c r="AD23" s="34"/>
      <c r="AE23" s="34"/>
      <c r="AF23" s="34"/>
      <c r="AG23" s="34"/>
      <c r="AH23" s="34"/>
      <c r="AI23" s="34"/>
      <c r="AJ23" s="34"/>
      <c r="AK23" s="34"/>
      <c r="AL23" s="34"/>
      <c r="AM23" s="34"/>
      <c r="AN23" s="34"/>
      <c r="AO23" s="34"/>
      <c r="AP23" s="34"/>
      <c r="AQ23" s="34"/>
      <c r="AR23" s="34"/>
      <c r="AS23" s="34"/>
      <c r="AT23" s="34"/>
      <c r="AU23" s="34"/>
      <c r="AV23" s="34"/>
      <c r="AW23" s="34"/>
      <c r="AX23" s="34"/>
      <c r="AY23" s="34"/>
      <c r="AZ23" s="34"/>
      <c r="BA23" s="34"/>
      <c r="BB23" s="34"/>
      <c r="BC23" s="34"/>
      <c r="BD23" s="34"/>
      <c r="BE23" s="34"/>
      <c r="BF23" s="34"/>
      <c r="BG23" s="34"/>
      <c r="BH23" s="34"/>
      <c r="BI23" s="34"/>
      <c r="BJ23" s="34"/>
      <c r="BK23" s="34"/>
      <c r="BL23" s="34"/>
      <c r="BM23" s="34"/>
      <c r="BN23" s="34"/>
      <c r="BO23" s="34"/>
      <c r="BP23" s="34"/>
      <c r="BQ23" s="34"/>
      <c r="BR23" s="34"/>
      <c r="BS23" s="34"/>
      <c r="BT23" s="34"/>
      <c r="BU23" s="34"/>
      <c r="BV23" s="34"/>
      <c r="BW23" s="34"/>
      <c r="BX23" s="34"/>
      <c r="BY23" s="34"/>
      <c r="BZ23" s="34"/>
      <c r="CA23" s="34"/>
      <c r="CB23" s="34"/>
      <c r="CC23" s="34"/>
      <c r="CD23" s="34"/>
      <c r="CE23" s="34"/>
      <c r="CF23" s="34"/>
      <c r="CG23" s="34"/>
      <c r="CH23" s="34"/>
      <c r="CI23" s="34"/>
      <c r="CJ23" s="34"/>
      <c r="CK23" s="34"/>
      <c r="CL23" s="34"/>
      <c r="CM23" s="34"/>
      <c r="CN23" s="34"/>
      <c r="CO23" s="34"/>
      <c r="CP23" s="34"/>
      <c r="CQ23" s="34"/>
      <c r="CR23" s="34"/>
      <c r="CS23" s="34"/>
      <c r="CT23" s="34"/>
      <c r="CU23" s="34"/>
      <c r="CV23" s="34"/>
      <c r="CW23" s="34"/>
      <c r="CX23" s="34"/>
      <c r="CY23" s="34"/>
      <c r="CZ23" s="34"/>
      <c r="DA23" s="34"/>
      <c r="DB23" s="34"/>
      <c r="DC23" s="34"/>
      <c r="DD23" s="34"/>
      <c r="DE23" s="34"/>
      <c r="DF23" s="34"/>
      <c r="DG23" s="34"/>
      <c r="DH23" s="34"/>
      <c r="DI23" s="34"/>
      <c r="DJ23" s="34"/>
      <c r="DK23" s="34"/>
      <c r="DL23" s="34"/>
      <c r="DM23" s="34"/>
      <c r="DN23" s="34"/>
      <c r="DO23" s="34"/>
      <c r="DP23" s="34"/>
      <c r="DQ23" s="34"/>
      <c r="DR23" s="34"/>
      <c r="DS23" s="34"/>
      <c r="DT23" s="34"/>
      <c r="DU23" s="34"/>
      <c r="DV23" s="34"/>
      <c r="DW23" s="34"/>
      <c r="DX23" s="34"/>
    </row>
    <row r="24" spans="1:128" x14ac:dyDescent="0.25">
      <c r="A24" s="364"/>
      <c r="B24" s="365"/>
      <c r="C24" s="365"/>
      <c r="D24" s="365"/>
      <c r="E24" s="365"/>
      <c r="F24" s="366"/>
      <c r="G24" s="336"/>
      <c r="H24" s="337"/>
      <c r="I24" s="336"/>
      <c r="J24" s="337"/>
      <c r="K24" s="336"/>
      <c r="L24" s="337"/>
      <c r="M24" s="336"/>
      <c r="N24" s="337"/>
      <c r="O24" s="336"/>
      <c r="P24" s="337"/>
      <c r="Q24" s="4">
        <f t="shared" si="22"/>
        <v>0</v>
      </c>
      <c r="R24" s="74"/>
      <c r="S24" s="34"/>
      <c r="T24" s="34"/>
      <c r="U24" s="34"/>
      <c r="V24" s="34"/>
      <c r="W24" s="34"/>
      <c r="X24" s="34"/>
      <c r="Y24" s="34"/>
      <c r="Z24" s="34"/>
      <c r="AA24" s="34"/>
      <c r="AB24" s="34"/>
      <c r="AC24" s="34"/>
      <c r="AD24" s="34"/>
      <c r="AE24" s="34"/>
      <c r="AF24" s="34"/>
      <c r="AG24" s="34"/>
      <c r="AH24" s="34"/>
      <c r="AI24" s="34"/>
      <c r="AJ24" s="34"/>
      <c r="AK24" s="34"/>
      <c r="AL24" s="34"/>
      <c r="AM24" s="34"/>
      <c r="AN24" s="34"/>
      <c r="AO24" s="34"/>
      <c r="AP24" s="34"/>
      <c r="AQ24" s="34"/>
      <c r="AR24" s="34"/>
      <c r="AS24" s="34"/>
      <c r="AT24" s="34"/>
      <c r="AU24" s="34"/>
      <c r="AV24" s="34"/>
      <c r="AW24" s="34"/>
      <c r="AX24" s="34"/>
      <c r="AY24" s="34"/>
      <c r="AZ24" s="34"/>
      <c r="BA24" s="34"/>
      <c r="BB24" s="34"/>
      <c r="BC24" s="34"/>
      <c r="BD24" s="34"/>
      <c r="BE24" s="34"/>
      <c r="BF24" s="34"/>
      <c r="BG24" s="34"/>
      <c r="BH24" s="34"/>
      <c r="BI24" s="34"/>
      <c r="BJ24" s="34"/>
      <c r="BK24" s="34"/>
      <c r="BL24" s="34"/>
      <c r="BM24" s="34"/>
      <c r="BN24" s="34"/>
      <c r="BO24" s="34"/>
      <c r="BP24" s="34"/>
      <c r="BQ24" s="34"/>
      <c r="BR24" s="34"/>
      <c r="BS24" s="34"/>
      <c r="BT24" s="34"/>
      <c r="BU24" s="34"/>
      <c r="BV24" s="34"/>
      <c r="BW24" s="34"/>
      <c r="BX24" s="34"/>
      <c r="BY24" s="34"/>
      <c r="BZ24" s="34"/>
      <c r="CA24" s="34"/>
      <c r="CB24" s="34"/>
      <c r="CC24" s="34"/>
      <c r="CD24" s="34"/>
      <c r="CE24" s="34"/>
      <c r="CF24" s="34"/>
      <c r="CG24" s="34"/>
      <c r="CH24" s="34"/>
      <c r="CI24" s="34"/>
      <c r="CJ24" s="34"/>
      <c r="CK24" s="34"/>
      <c r="CL24" s="34"/>
      <c r="CM24" s="34"/>
      <c r="CN24" s="34"/>
      <c r="CO24" s="34"/>
      <c r="CP24" s="34"/>
      <c r="CQ24" s="34"/>
      <c r="CR24" s="34"/>
      <c r="CS24" s="34"/>
      <c r="CT24" s="34"/>
      <c r="CU24" s="34"/>
      <c r="CV24" s="34"/>
      <c r="CW24" s="34"/>
      <c r="CX24" s="34"/>
      <c r="CY24" s="34"/>
      <c r="CZ24" s="34"/>
      <c r="DA24" s="34"/>
      <c r="DB24" s="34"/>
      <c r="DC24" s="34"/>
      <c r="DD24" s="34"/>
      <c r="DE24" s="34"/>
      <c r="DF24" s="34"/>
      <c r="DG24" s="34"/>
      <c r="DH24" s="34"/>
      <c r="DI24" s="34"/>
      <c r="DJ24" s="34"/>
      <c r="DK24" s="34"/>
      <c r="DL24" s="34"/>
      <c r="DM24" s="34"/>
      <c r="DN24" s="34"/>
      <c r="DO24" s="34"/>
      <c r="DP24" s="34"/>
      <c r="DQ24" s="34"/>
      <c r="DR24" s="34"/>
      <c r="DS24" s="34"/>
      <c r="DT24" s="34"/>
      <c r="DU24" s="34"/>
      <c r="DV24" s="34"/>
      <c r="DW24" s="34"/>
      <c r="DX24" s="34"/>
    </row>
    <row r="25" spans="1:128" x14ac:dyDescent="0.25">
      <c r="A25" s="364"/>
      <c r="B25" s="365"/>
      <c r="C25" s="365"/>
      <c r="D25" s="365"/>
      <c r="E25" s="365"/>
      <c r="F25" s="366"/>
      <c r="G25" s="336"/>
      <c r="H25" s="337"/>
      <c r="I25" s="336"/>
      <c r="J25" s="337"/>
      <c r="K25" s="336"/>
      <c r="L25" s="337"/>
      <c r="M25" s="336"/>
      <c r="N25" s="337"/>
      <c r="O25" s="336"/>
      <c r="P25" s="337"/>
      <c r="Q25" s="4">
        <f t="shared" si="22"/>
        <v>0</v>
      </c>
      <c r="R25" s="74"/>
      <c r="S25" s="34"/>
      <c r="T25" s="34"/>
      <c r="U25" s="34"/>
      <c r="V25" s="34"/>
      <c r="W25" s="34"/>
      <c r="X25" s="34"/>
      <c r="Y25" s="34"/>
      <c r="Z25" s="34"/>
      <c r="AA25" s="34"/>
      <c r="AB25" s="34"/>
      <c r="AC25" s="34"/>
      <c r="AD25" s="34"/>
      <c r="AE25" s="34"/>
      <c r="AF25" s="34"/>
      <c r="AG25" s="34"/>
      <c r="AH25" s="34"/>
      <c r="AI25" s="34"/>
      <c r="AJ25" s="34"/>
      <c r="AK25" s="34"/>
      <c r="AL25" s="34"/>
      <c r="AM25" s="34"/>
      <c r="AN25" s="34"/>
      <c r="AO25" s="34"/>
      <c r="AP25" s="34"/>
      <c r="AQ25" s="34"/>
      <c r="AR25" s="34"/>
      <c r="AS25" s="34"/>
      <c r="AT25" s="34"/>
      <c r="AU25" s="34"/>
      <c r="AV25" s="34"/>
      <c r="AW25" s="34"/>
      <c r="AX25" s="34"/>
      <c r="AY25" s="34"/>
      <c r="AZ25" s="34"/>
      <c r="BA25" s="34"/>
      <c r="BB25" s="34"/>
      <c r="BC25" s="34"/>
      <c r="BD25" s="34"/>
      <c r="BE25" s="34"/>
      <c r="BF25" s="34"/>
      <c r="BG25" s="34"/>
      <c r="BH25" s="34"/>
      <c r="BI25" s="34"/>
      <c r="BJ25" s="34"/>
      <c r="BK25" s="34"/>
      <c r="BL25" s="34"/>
      <c r="BM25" s="34"/>
      <c r="BN25" s="34"/>
      <c r="BO25" s="34"/>
      <c r="BP25" s="34"/>
      <c r="BQ25" s="34"/>
      <c r="BR25" s="34"/>
      <c r="BS25" s="34"/>
      <c r="BT25" s="34"/>
      <c r="BU25" s="34"/>
      <c r="BV25" s="34"/>
      <c r="BW25" s="34"/>
      <c r="BX25" s="34"/>
      <c r="BY25" s="34"/>
      <c r="BZ25" s="34"/>
      <c r="CA25" s="34"/>
      <c r="CB25" s="34"/>
      <c r="CC25" s="34"/>
      <c r="CD25" s="34"/>
      <c r="CE25" s="34"/>
      <c r="CF25" s="34"/>
      <c r="CG25" s="34"/>
      <c r="CH25" s="34"/>
      <c r="CI25" s="34"/>
      <c r="CJ25" s="34"/>
      <c r="CK25" s="34"/>
      <c r="CL25" s="34"/>
      <c r="CM25" s="34"/>
      <c r="CN25" s="34"/>
      <c r="CO25" s="34"/>
      <c r="CP25" s="34"/>
      <c r="CQ25" s="34"/>
      <c r="CR25" s="34"/>
      <c r="CS25" s="34"/>
      <c r="CT25" s="34"/>
      <c r="CU25" s="34"/>
      <c r="CV25" s="34"/>
      <c r="CW25" s="34"/>
      <c r="CX25" s="34"/>
      <c r="CY25" s="34"/>
      <c r="CZ25" s="34"/>
      <c r="DA25" s="34"/>
      <c r="DB25" s="34"/>
      <c r="DC25" s="34"/>
      <c r="DD25" s="34"/>
      <c r="DE25" s="34"/>
      <c r="DF25" s="34"/>
      <c r="DG25" s="34"/>
      <c r="DH25" s="34"/>
      <c r="DI25" s="34"/>
      <c r="DJ25" s="34"/>
      <c r="DK25" s="34"/>
      <c r="DL25" s="34"/>
      <c r="DM25" s="34"/>
      <c r="DN25" s="34"/>
      <c r="DO25" s="34"/>
      <c r="DP25" s="34"/>
      <c r="DQ25" s="34"/>
      <c r="DR25" s="34"/>
      <c r="DS25" s="34"/>
      <c r="DT25" s="34"/>
      <c r="DU25" s="34"/>
      <c r="DV25" s="34"/>
      <c r="DW25" s="34"/>
      <c r="DX25" s="34"/>
    </row>
    <row r="26" spans="1:128" x14ac:dyDescent="0.25">
      <c r="A26" s="364"/>
      <c r="B26" s="365"/>
      <c r="C26" s="365"/>
      <c r="D26" s="365"/>
      <c r="E26" s="365"/>
      <c r="F26" s="366"/>
      <c r="G26" s="336"/>
      <c r="H26" s="337"/>
      <c r="I26" s="336"/>
      <c r="J26" s="337"/>
      <c r="K26" s="336"/>
      <c r="L26" s="337"/>
      <c r="M26" s="336"/>
      <c r="N26" s="337"/>
      <c r="O26" s="336"/>
      <c r="P26" s="337"/>
      <c r="Q26" s="4">
        <f t="shared" si="22"/>
        <v>0</v>
      </c>
      <c r="R26" s="74"/>
      <c r="S26" s="34"/>
      <c r="T26" s="34"/>
      <c r="U26" s="34"/>
      <c r="V26" s="34"/>
      <c r="W26" s="34"/>
      <c r="X26" s="34"/>
      <c r="Y26" s="34"/>
      <c r="Z26" s="34"/>
      <c r="AA26" s="34"/>
      <c r="AB26" s="34"/>
      <c r="AC26" s="34"/>
      <c r="AD26" s="34"/>
      <c r="AE26" s="34"/>
      <c r="AF26" s="34"/>
      <c r="AG26" s="34"/>
      <c r="AH26" s="34"/>
      <c r="AI26" s="34"/>
      <c r="AJ26" s="34"/>
      <c r="AK26" s="34"/>
      <c r="AL26" s="34"/>
      <c r="AM26" s="34"/>
      <c r="AN26" s="34"/>
      <c r="AO26" s="34"/>
      <c r="AP26" s="34"/>
      <c r="AQ26" s="34"/>
      <c r="AR26" s="34"/>
      <c r="AS26" s="34"/>
      <c r="AT26" s="34"/>
      <c r="AU26" s="34"/>
      <c r="AV26" s="34"/>
      <c r="AW26" s="34"/>
      <c r="AX26" s="34"/>
      <c r="AY26" s="34"/>
      <c r="AZ26" s="34"/>
      <c r="BA26" s="34"/>
      <c r="BB26" s="34"/>
      <c r="BC26" s="34"/>
      <c r="BD26" s="34"/>
      <c r="BE26" s="34"/>
      <c r="BF26" s="34"/>
      <c r="BG26" s="34"/>
      <c r="BH26" s="34"/>
      <c r="BI26" s="34"/>
      <c r="BJ26" s="34"/>
      <c r="BK26" s="34"/>
      <c r="BL26" s="34"/>
      <c r="BM26" s="34"/>
      <c r="BN26" s="34"/>
      <c r="BO26" s="34"/>
      <c r="BP26" s="34"/>
      <c r="BQ26" s="34"/>
      <c r="BR26" s="34"/>
      <c r="BS26" s="34"/>
      <c r="BT26" s="34"/>
      <c r="BU26" s="34"/>
      <c r="BV26" s="34"/>
      <c r="BW26" s="34"/>
      <c r="BX26" s="34"/>
      <c r="BY26" s="34"/>
      <c r="BZ26" s="34"/>
      <c r="CA26" s="34"/>
      <c r="CB26" s="34"/>
      <c r="CC26" s="34"/>
      <c r="CD26" s="34"/>
      <c r="CE26" s="34"/>
      <c r="CF26" s="34"/>
      <c r="CG26" s="34"/>
      <c r="CH26" s="34"/>
      <c r="CI26" s="34"/>
      <c r="CJ26" s="34"/>
      <c r="CK26" s="34"/>
      <c r="CL26" s="34"/>
      <c r="CM26" s="34"/>
      <c r="CN26" s="34"/>
      <c r="CO26" s="34"/>
      <c r="CP26" s="34"/>
      <c r="CQ26" s="34"/>
      <c r="CR26" s="34"/>
      <c r="CS26" s="34"/>
      <c r="CT26" s="34"/>
      <c r="CU26" s="34"/>
      <c r="CV26" s="34"/>
      <c r="CW26" s="34"/>
      <c r="CX26" s="34"/>
      <c r="CY26" s="34"/>
      <c r="CZ26" s="34"/>
      <c r="DA26" s="34"/>
      <c r="DB26" s="34"/>
      <c r="DC26" s="34"/>
      <c r="DD26" s="34"/>
      <c r="DE26" s="34"/>
      <c r="DF26" s="34"/>
      <c r="DG26" s="34"/>
      <c r="DH26" s="34"/>
      <c r="DI26" s="34"/>
      <c r="DJ26" s="34"/>
      <c r="DK26" s="34"/>
      <c r="DL26" s="34"/>
      <c r="DM26" s="34"/>
      <c r="DN26" s="34"/>
      <c r="DO26" s="34"/>
      <c r="DP26" s="34"/>
      <c r="DQ26" s="34"/>
      <c r="DR26" s="34"/>
      <c r="DS26" s="34"/>
      <c r="DT26" s="34"/>
      <c r="DU26" s="34"/>
      <c r="DV26" s="34"/>
      <c r="DW26" s="34"/>
      <c r="DX26" s="34"/>
    </row>
    <row r="27" spans="1:128" x14ac:dyDescent="0.25">
      <c r="A27" s="364"/>
      <c r="B27" s="365"/>
      <c r="C27" s="365"/>
      <c r="D27" s="365"/>
      <c r="E27" s="365"/>
      <c r="F27" s="366"/>
      <c r="G27" s="336"/>
      <c r="H27" s="337"/>
      <c r="I27" s="336"/>
      <c r="J27" s="337"/>
      <c r="K27" s="336"/>
      <c r="L27" s="337"/>
      <c r="M27" s="336"/>
      <c r="N27" s="337"/>
      <c r="O27" s="336"/>
      <c r="P27" s="337"/>
      <c r="Q27" s="4">
        <f t="shared" si="22"/>
        <v>0</v>
      </c>
      <c r="R27" s="74"/>
      <c r="S27" s="34"/>
      <c r="T27" s="34"/>
      <c r="U27" s="34"/>
      <c r="V27" s="34"/>
      <c r="W27" s="34"/>
      <c r="X27" s="34"/>
      <c r="Y27" s="34"/>
      <c r="Z27" s="34"/>
      <c r="AA27" s="34"/>
      <c r="AB27" s="34"/>
      <c r="AC27" s="34"/>
      <c r="AD27" s="34"/>
      <c r="AE27" s="34"/>
      <c r="AF27" s="34"/>
      <c r="AG27" s="34"/>
      <c r="AH27" s="34"/>
      <c r="AI27" s="34"/>
      <c r="AJ27" s="34"/>
      <c r="AK27" s="34"/>
      <c r="AL27" s="34"/>
      <c r="AM27" s="34"/>
      <c r="AN27" s="34"/>
      <c r="AO27" s="34"/>
      <c r="AP27" s="34"/>
      <c r="AQ27" s="34"/>
      <c r="AR27" s="34"/>
      <c r="AS27" s="34"/>
      <c r="AT27" s="34"/>
      <c r="AU27" s="34"/>
      <c r="AV27" s="34"/>
      <c r="AW27" s="34"/>
      <c r="AX27" s="34"/>
      <c r="AY27" s="34"/>
      <c r="AZ27" s="34"/>
      <c r="BA27" s="34"/>
      <c r="BB27" s="34"/>
      <c r="BC27" s="34"/>
      <c r="BD27" s="34"/>
      <c r="BE27" s="34"/>
      <c r="BF27" s="34"/>
      <c r="BG27" s="34"/>
      <c r="BH27" s="34"/>
      <c r="BI27" s="34"/>
      <c r="BJ27" s="34"/>
      <c r="BK27" s="34"/>
      <c r="BL27" s="34"/>
      <c r="BM27" s="34"/>
      <c r="BN27" s="34"/>
      <c r="BO27" s="34"/>
      <c r="BP27" s="34"/>
      <c r="BQ27" s="34"/>
      <c r="BR27" s="34"/>
      <c r="BS27" s="34"/>
      <c r="BT27" s="34"/>
      <c r="BU27" s="34"/>
      <c r="BV27" s="34"/>
      <c r="BW27" s="34"/>
      <c r="BX27" s="34"/>
      <c r="BY27" s="34"/>
      <c r="BZ27" s="34"/>
      <c r="CA27" s="34"/>
      <c r="CB27" s="34"/>
      <c r="CC27" s="34"/>
      <c r="CD27" s="34"/>
      <c r="CE27" s="34"/>
      <c r="CF27" s="34"/>
      <c r="CG27" s="34"/>
      <c r="CH27" s="34"/>
      <c r="CI27" s="34"/>
      <c r="CJ27" s="34"/>
      <c r="CK27" s="34"/>
      <c r="CL27" s="34"/>
      <c r="CM27" s="34"/>
      <c r="CN27" s="34"/>
      <c r="CO27" s="34"/>
      <c r="CP27" s="34"/>
      <c r="CQ27" s="34"/>
      <c r="CR27" s="34"/>
      <c r="CS27" s="34"/>
      <c r="CT27" s="34"/>
      <c r="CU27" s="34"/>
      <c r="CV27" s="34"/>
      <c r="CW27" s="34"/>
      <c r="CX27" s="34"/>
      <c r="CY27" s="34"/>
      <c r="CZ27" s="34"/>
      <c r="DA27" s="34"/>
      <c r="DB27" s="34"/>
      <c r="DC27" s="34"/>
      <c r="DD27" s="34"/>
      <c r="DE27" s="34"/>
      <c r="DF27" s="34"/>
      <c r="DG27" s="34"/>
      <c r="DH27" s="34"/>
      <c r="DI27" s="34"/>
      <c r="DJ27" s="34"/>
      <c r="DK27" s="34"/>
      <c r="DL27" s="34"/>
      <c r="DM27" s="34"/>
      <c r="DN27" s="34"/>
      <c r="DO27" s="34"/>
      <c r="DP27" s="34"/>
      <c r="DQ27" s="34"/>
      <c r="DR27" s="34"/>
      <c r="DS27" s="34"/>
      <c r="DT27" s="34"/>
      <c r="DU27" s="34"/>
      <c r="DV27" s="34"/>
      <c r="DW27" s="34"/>
      <c r="DX27" s="34"/>
    </row>
    <row r="28" spans="1:128" x14ac:dyDescent="0.25">
      <c r="A28" s="364"/>
      <c r="B28" s="365"/>
      <c r="C28" s="365"/>
      <c r="D28" s="365"/>
      <c r="E28" s="365"/>
      <c r="F28" s="366"/>
      <c r="G28" s="336"/>
      <c r="H28" s="337"/>
      <c r="I28" s="336"/>
      <c r="J28" s="337"/>
      <c r="K28" s="336"/>
      <c r="L28" s="337"/>
      <c r="M28" s="336"/>
      <c r="N28" s="337"/>
      <c r="O28" s="336"/>
      <c r="P28" s="337"/>
      <c r="Q28" s="4">
        <f t="shared" si="22"/>
        <v>0</v>
      </c>
      <c r="R28" s="74"/>
      <c r="S28" s="34"/>
      <c r="T28" s="34"/>
      <c r="U28" s="34"/>
      <c r="V28" s="34"/>
      <c r="W28" s="34"/>
      <c r="X28" s="34"/>
      <c r="Y28" s="34"/>
      <c r="Z28" s="34"/>
      <c r="AA28" s="34"/>
      <c r="AB28" s="34"/>
      <c r="AC28" s="34"/>
      <c r="AD28" s="34"/>
      <c r="AE28" s="34"/>
      <c r="AF28" s="34"/>
      <c r="AG28" s="34"/>
      <c r="AH28" s="34"/>
      <c r="AI28" s="34"/>
      <c r="AJ28" s="34"/>
      <c r="AK28" s="34"/>
      <c r="AL28" s="34"/>
      <c r="AM28" s="34"/>
      <c r="AN28" s="34"/>
      <c r="AO28" s="34"/>
      <c r="AP28" s="34"/>
      <c r="AQ28" s="34"/>
      <c r="AR28" s="34"/>
      <c r="AS28" s="34"/>
      <c r="AT28" s="34"/>
      <c r="AU28" s="34"/>
      <c r="AV28" s="34"/>
      <c r="AW28" s="34"/>
      <c r="AX28" s="34"/>
      <c r="AY28" s="34"/>
      <c r="AZ28" s="34"/>
      <c r="BA28" s="34"/>
      <c r="BB28" s="34"/>
      <c r="BC28" s="34"/>
      <c r="BD28" s="34"/>
      <c r="BE28" s="34"/>
      <c r="BF28" s="34"/>
      <c r="BG28" s="34"/>
      <c r="BH28" s="34"/>
      <c r="BI28" s="34"/>
      <c r="BJ28" s="34"/>
      <c r="BK28" s="34"/>
      <c r="BL28" s="34"/>
      <c r="BM28" s="34"/>
      <c r="BN28" s="34"/>
      <c r="BO28" s="34"/>
      <c r="BP28" s="34"/>
      <c r="BQ28" s="34"/>
      <c r="BR28" s="34"/>
      <c r="BS28" s="34"/>
      <c r="BT28" s="34"/>
      <c r="BU28" s="34"/>
      <c r="BV28" s="34"/>
      <c r="BW28" s="34"/>
      <c r="BX28" s="34"/>
      <c r="BY28" s="34"/>
      <c r="BZ28" s="34"/>
      <c r="CA28" s="34"/>
      <c r="CB28" s="34"/>
      <c r="CC28" s="34"/>
      <c r="CD28" s="34"/>
      <c r="CE28" s="34"/>
      <c r="CF28" s="34"/>
      <c r="CG28" s="34"/>
      <c r="CH28" s="34"/>
      <c r="CI28" s="34"/>
      <c r="CJ28" s="34"/>
      <c r="CK28" s="34"/>
      <c r="CL28" s="34"/>
      <c r="CM28" s="34"/>
      <c r="CN28" s="34"/>
      <c r="CO28" s="34"/>
      <c r="CP28" s="34"/>
      <c r="CQ28" s="34"/>
      <c r="CR28" s="34"/>
      <c r="CS28" s="34"/>
      <c r="CT28" s="34"/>
      <c r="CU28" s="34"/>
      <c r="CV28" s="34"/>
      <c r="CW28" s="34"/>
      <c r="CX28" s="34"/>
      <c r="CY28" s="34"/>
      <c r="CZ28" s="34"/>
      <c r="DA28" s="34"/>
      <c r="DB28" s="34"/>
      <c r="DC28" s="34"/>
      <c r="DD28" s="34"/>
      <c r="DE28" s="34"/>
      <c r="DF28" s="34"/>
      <c r="DG28" s="34"/>
      <c r="DH28" s="34"/>
      <c r="DI28" s="34"/>
      <c r="DJ28" s="34"/>
      <c r="DK28" s="34"/>
      <c r="DL28" s="34"/>
      <c r="DM28" s="34"/>
      <c r="DN28" s="34"/>
      <c r="DO28" s="34"/>
      <c r="DP28" s="34"/>
      <c r="DQ28" s="34"/>
      <c r="DR28" s="34"/>
      <c r="DS28" s="34"/>
      <c r="DT28" s="34"/>
      <c r="DU28" s="34"/>
      <c r="DV28" s="34"/>
      <c r="DW28" s="34"/>
      <c r="DX28" s="34"/>
    </row>
    <row r="29" spans="1:128" x14ac:dyDescent="0.25">
      <c r="A29" s="364"/>
      <c r="B29" s="365"/>
      <c r="C29" s="365"/>
      <c r="D29" s="365"/>
      <c r="E29" s="365"/>
      <c r="F29" s="366"/>
      <c r="G29" s="336"/>
      <c r="H29" s="337"/>
      <c r="I29" s="336"/>
      <c r="J29" s="337"/>
      <c r="K29" s="336"/>
      <c r="L29" s="337"/>
      <c r="M29" s="336"/>
      <c r="N29" s="337"/>
      <c r="O29" s="336"/>
      <c r="P29" s="337"/>
      <c r="Q29" s="4">
        <f t="shared" si="22"/>
        <v>0</v>
      </c>
      <c r="R29" s="74"/>
      <c r="S29" s="34"/>
      <c r="T29" s="34"/>
      <c r="U29" s="34"/>
      <c r="V29" s="34"/>
      <c r="W29" s="34"/>
      <c r="X29" s="34"/>
      <c r="Y29" s="34"/>
      <c r="Z29" s="34"/>
      <c r="AA29" s="34"/>
      <c r="AB29" s="34"/>
      <c r="AC29" s="34"/>
      <c r="AD29" s="34"/>
      <c r="AE29" s="34"/>
      <c r="AF29" s="34"/>
      <c r="AG29" s="34"/>
      <c r="AH29" s="34"/>
      <c r="AI29" s="34"/>
      <c r="AJ29" s="34"/>
      <c r="AK29" s="34"/>
      <c r="AL29" s="34"/>
      <c r="AM29" s="34"/>
      <c r="AN29" s="34"/>
      <c r="AO29" s="34"/>
      <c r="AP29" s="34"/>
      <c r="AQ29" s="34"/>
      <c r="AR29" s="34"/>
      <c r="AS29" s="34"/>
      <c r="AT29" s="34"/>
      <c r="AU29" s="34"/>
      <c r="AV29" s="34"/>
      <c r="AW29" s="34"/>
      <c r="AX29" s="34"/>
      <c r="AY29" s="34"/>
      <c r="AZ29" s="34"/>
      <c r="BA29" s="34"/>
      <c r="BB29" s="34"/>
      <c r="BC29" s="34"/>
      <c r="BD29" s="34"/>
      <c r="BE29" s="34"/>
      <c r="BF29" s="34"/>
      <c r="BG29" s="34"/>
      <c r="BH29" s="34"/>
      <c r="BI29" s="34"/>
      <c r="BJ29" s="34"/>
      <c r="BK29" s="34"/>
      <c r="BL29" s="34"/>
      <c r="BM29" s="34"/>
      <c r="BN29" s="34"/>
      <c r="BO29" s="34"/>
      <c r="BP29" s="34"/>
      <c r="BQ29" s="34"/>
      <c r="BR29" s="34"/>
      <c r="BS29" s="34"/>
      <c r="BT29" s="34"/>
      <c r="BU29" s="34"/>
      <c r="BV29" s="34"/>
      <c r="BW29" s="34"/>
      <c r="BX29" s="34"/>
      <c r="BY29" s="34"/>
      <c r="BZ29" s="34"/>
      <c r="CA29" s="34"/>
      <c r="CB29" s="34"/>
      <c r="CC29" s="34"/>
      <c r="CD29" s="34"/>
      <c r="CE29" s="34"/>
      <c r="CF29" s="34"/>
      <c r="CG29" s="34"/>
      <c r="CH29" s="34"/>
      <c r="CI29" s="34"/>
      <c r="CJ29" s="34"/>
      <c r="CK29" s="34"/>
      <c r="CL29" s="34"/>
      <c r="CM29" s="34"/>
      <c r="CN29" s="34"/>
      <c r="CO29" s="34"/>
      <c r="CP29" s="34"/>
      <c r="CQ29" s="34"/>
      <c r="CR29" s="34"/>
      <c r="CS29" s="34"/>
      <c r="CT29" s="34"/>
      <c r="CU29" s="34"/>
      <c r="CV29" s="34"/>
      <c r="CW29" s="34"/>
      <c r="CX29" s="34"/>
      <c r="CY29" s="34"/>
      <c r="CZ29" s="34"/>
      <c r="DA29" s="34"/>
      <c r="DB29" s="34"/>
      <c r="DC29" s="34"/>
      <c r="DD29" s="34"/>
      <c r="DE29" s="34"/>
      <c r="DF29" s="34"/>
      <c r="DG29" s="34"/>
      <c r="DH29" s="34"/>
      <c r="DI29" s="34"/>
      <c r="DJ29" s="34"/>
      <c r="DK29" s="34"/>
      <c r="DL29" s="34"/>
      <c r="DM29" s="34"/>
      <c r="DN29" s="34"/>
      <c r="DO29" s="34"/>
      <c r="DP29" s="34"/>
      <c r="DQ29" s="34"/>
      <c r="DR29" s="34"/>
      <c r="DS29" s="34"/>
      <c r="DT29" s="34"/>
      <c r="DU29" s="34"/>
      <c r="DV29" s="34"/>
      <c r="DW29" s="34"/>
      <c r="DX29" s="34"/>
    </row>
    <row r="30" spans="1:128" x14ac:dyDescent="0.25">
      <c r="A30" s="364"/>
      <c r="B30" s="365"/>
      <c r="C30" s="365"/>
      <c r="D30" s="365"/>
      <c r="E30" s="365"/>
      <c r="F30" s="366"/>
      <c r="G30" s="336"/>
      <c r="H30" s="337"/>
      <c r="I30" s="336"/>
      <c r="J30" s="337"/>
      <c r="K30" s="336"/>
      <c r="L30" s="337"/>
      <c r="M30" s="336"/>
      <c r="N30" s="337"/>
      <c r="O30" s="336"/>
      <c r="P30" s="337"/>
      <c r="Q30" s="4">
        <f t="shared" si="22"/>
        <v>0</v>
      </c>
      <c r="R30" s="74"/>
      <c r="S30" s="34"/>
      <c r="T30" s="34"/>
      <c r="U30" s="34"/>
      <c r="V30" s="34"/>
      <c r="W30" s="34"/>
      <c r="X30" s="34"/>
      <c r="Y30" s="34"/>
      <c r="Z30" s="34"/>
      <c r="AA30" s="34"/>
      <c r="AB30" s="34"/>
      <c r="AC30" s="34"/>
      <c r="AD30" s="34"/>
      <c r="AE30" s="34"/>
      <c r="AF30" s="34"/>
      <c r="AG30" s="34"/>
      <c r="AH30" s="34"/>
      <c r="AI30" s="34"/>
      <c r="AJ30" s="34"/>
      <c r="AK30" s="34"/>
      <c r="AL30" s="34"/>
      <c r="AM30" s="34"/>
      <c r="AN30" s="34"/>
      <c r="AO30" s="34"/>
      <c r="AP30" s="34"/>
      <c r="AQ30" s="34"/>
      <c r="AR30" s="34"/>
      <c r="AS30" s="34"/>
      <c r="AT30" s="34"/>
      <c r="AU30" s="34"/>
      <c r="AV30" s="34"/>
      <c r="AW30" s="34"/>
      <c r="AX30" s="34"/>
      <c r="AY30" s="34"/>
      <c r="AZ30" s="34"/>
      <c r="BA30" s="34"/>
      <c r="BB30" s="34"/>
      <c r="BC30" s="34"/>
      <c r="BD30" s="34"/>
      <c r="BE30" s="34"/>
      <c r="BF30" s="34"/>
      <c r="BG30" s="34"/>
      <c r="BH30" s="34"/>
      <c r="BI30" s="34"/>
      <c r="BJ30" s="34"/>
      <c r="BK30" s="34"/>
      <c r="BL30" s="34"/>
      <c r="BM30" s="34"/>
      <c r="BN30" s="34"/>
      <c r="BO30" s="34"/>
      <c r="BP30" s="34"/>
      <c r="BQ30" s="34"/>
      <c r="BR30" s="34"/>
      <c r="BS30" s="34"/>
      <c r="BT30" s="34"/>
      <c r="BU30" s="34"/>
      <c r="BV30" s="34"/>
      <c r="BW30" s="34"/>
      <c r="BX30" s="34"/>
      <c r="BY30" s="34"/>
      <c r="BZ30" s="34"/>
      <c r="CA30" s="34"/>
      <c r="CB30" s="34"/>
      <c r="CC30" s="34"/>
      <c r="CD30" s="34"/>
      <c r="CE30" s="34"/>
      <c r="CF30" s="34"/>
      <c r="CG30" s="34"/>
      <c r="CH30" s="34"/>
      <c r="CI30" s="34"/>
      <c r="CJ30" s="34"/>
      <c r="CK30" s="34"/>
      <c r="CL30" s="34"/>
      <c r="CM30" s="34"/>
      <c r="CN30" s="34"/>
      <c r="CO30" s="34"/>
      <c r="CP30" s="34"/>
      <c r="CQ30" s="34"/>
      <c r="CR30" s="34"/>
      <c r="CS30" s="34"/>
      <c r="CT30" s="34"/>
      <c r="CU30" s="34"/>
      <c r="CV30" s="34"/>
      <c r="CW30" s="34"/>
      <c r="CX30" s="34"/>
      <c r="CY30" s="34"/>
      <c r="CZ30" s="34"/>
      <c r="DA30" s="34"/>
      <c r="DB30" s="34"/>
      <c r="DC30" s="34"/>
      <c r="DD30" s="34"/>
      <c r="DE30" s="34"/>
      <c r="DF30" s="34"/>
      <c r="DG30" s="34"/>
      <c r="DH30" s="34"/>
      <c r="DI30" s="34"/>
      <c r="DJ30" s="34"/>
      <c r="DK30" s="34"/>
      <c r="DL30" s="34"/>
      <c r="DM30" s="34"/>
      <c r="DN30" s="34"/>
      <c r="DO30" s="34"/>
      <c r="DP30" s="34"/>
      <c r="DQ30" s="34"/>
      <c r="DR30" s="34"/>
      <c r="DS30" s="34"/>
      <c r="DT30" s="34"/>
      <c r="DU30" s="34"/>
      <c r="DV30" s="34"/>
      <c r="DW30" s="34"/>
      <c r="DX30" s="34"/>
    </row>
    <row r="31" spans="1:128" x14ac:dyDescent="0.25">
      <c r="A31" s="364"/>
      <c r="B31" s="365"/>
      <c r="C31" s="365"/>
      <c r="D31" s="365"/>
      <c r="E31" s="365"/>
      <c r="F31" s="366"/>
      <c r="G31" s="336"/>
      <c r="H31" s="337"/>
      <c r="I31" s="336"/>
      <c r="J31" s="337"/>
      <c r="K31" s="336"/>
      <c r="L31" s="337"/>
      <c r="M31" s="336"/>
      <c r="N31" s="337"/>
      <c r="O31" s="336"/>
      <c r="P31" s="337"/>
      <c r="Q31" s="4">
        <f t="shared" si="22"/>
        <v>0</v>
      </c>
      <c r="R31" s="74"/>
      <c r="S31" s="34"/>
      <c r="T31" s="34"/>
      <c r="U31" s="34"/>
      <c r="V31" s="34"/>
      <c r="W31" s="34"/>
      <c r="X31" s="34"/>
      <c r="Y31" s="34"/>
      <c r="Z31" s="34"/>
      <c r="AA31" s="34"/>
      <c r="AB31" s="34"/>
      <c r="AC31" s="34"/>
      <c r="AD31" s="34"/>
      <c r="AE31" s="34"/>
      <c r="AF31" s="34"/>
      <c r="AG31" s="34"/>
      <c r="AH31" s="34"/>
      <c r="AI31" s="34"/>
      <c r="AJ31" s="34"/>
      <c r="AK31" s="34"/>
      <c r="AL31" s="34"/>
      <c r="AM31" s="34"/>
      <c r="AN31" s="34"/>
      <c r="AO31" s="34"/>
      <c r="AP31" s="34"/>
      <c r="AQ31" s="34"/>
      <c r="AR31" s="34"/>
      <c r="AS31" s="34"/>
      <c r="AT31" s="34"/>
      <c r="AU31" s="34"/>
      <c r="AV31" s="34"/>
      <c r="AW31" s="34"/>
      <c r="AX31" s="34"/>
      <c r="AY31" s="34"/>
      <c r="AZ31" s="34"/>
      <c r="BA31" s="34"/>
      <c r="BB31" s="34"/>
      <c r="BC31" s="34"/>
      <c r="BD31" s="34"/>
      <c r="BE31" s="34"/>
      <c r="BF31" s="34"/>
      <c r="BG31" s="34"/>
      <c r="BH31" s="34"/>
      <c r="BI31" s="34"/>
      <c r="BJ31" s="34"/>
      <c r="BK31" s="34"/>
      <c r="BL31" s="34"/>
      <c r="BM31" s="34"/>
      <c r="BN31" s="34"/>
      <c r="BO31" s="34"/>
      <c r="BP31" s="34"/>
      <c r="BQ31" s="34"/>
      <c r="BR31" s="34"/>
      <c r="BS31" s="34"/>
      <c r="BT31" s="34"/>
      <c r="BU31" s="34"/>
      <c r="BV31" s="34"/>
      <c r="BW31" s="34"/>
      <c r="BX31" s="34"/>
      <c r="BY31" s="34"/>
      <c r="BZ31" s="34"/>
      <c r="CA31" s="34"/>
      <c r="CB31" s="34"/>
      <c r="CC31" s="34"/>
      <c r="CD31" s="34"/>
      <c r="CE31" s="34"/>
      <c r="CF31" s="34"/>
      <c r="CG31" s="34"/>
      <c r="CH31" s="34"/>
      <c r="CI31" s="34"/>
      <c r="CJ31" s="34"/>
      <c r="CK31" s="34"/>
      <c r="CL31" s="34"/>
      <c r="CM31" s="34"/>
      <c r="CN31" s="34"/>
      <c r="CO31" s="34"/>
      <c r="CP31" s="34"/>
      <c r="CQ31" s="34"/>
      <c r="CR31" s="34"/>
      <c r="CS31" s="34"/>
      <c r="CT31" s="34"/>
      <c r="CU31" s="34"/>
      <c r="CV31" s="34"/>
      <c r="CW31" s="34"/>
      <c r="CX31" s="34"/>
      <c r="CY31" s="34"/>
      <c r="CZ31" s="34"/>
      <c r="DA31" s="34"/>
      <c r="DB31" s="34"/>
      <c r="DC31" s="34"/>
      <c r="DD31" s="34"/>
      <c r="DE31" s="34"/>
      <c r="DF31" s="34"/>
      <c r="DG31" s="34"/>
      <c r="DH31" s="34"/>
      <c r="DI31" s="34"/>
      <c r="DJ31" s="34"/>
      <c r="DK31" s="34"/>
      <c r="DL31" s="34"/>
      <c r="DM31" s="34"/>
      <c r="DN31" s="34"/>
      <c r="DO31" s="34"/>
      <c r="DP31" s="34"/>
      <c r="DQ31" s="34"/>
      <c r="DR31" s="34"/>
      <c r="DS31" s="34"/>
      <c r="DT31" s="34"/>
      <c r="DU31" s="34"/>
      <c r="DV31" s="34"/>
      <c r="DW31" s="34"/>
      <c r="DX31" s="34"/>
    </row>
    <row r="32" spans="1:128" ht="15.75" thickBot="1" x14ac:dyDescent="0.3">
      <c r="A32" s="5" t="s">
        <v>10</v>
      </c>
      <c r="B32" s="6"/>
      <c r="C32" s="6"/>
      <c r="D32" s="6"/>
      <c r="E32" s="6"/>
      <c r="F32" s="57" t="s">
        <v>11</v>
      </c>
      <c r="G32" s="388">
        <f>SUM(G22:H31)</f>
        <v>0</v>
      </c>
      <c r="H32" s="389"/>
      <c r="I32" s="388">
        <f>SUM(I22:J31)</f>
        <v>0</v>
      </c>
      <c r="J32" s="389"/>
      <c r="K32" s="388">
        <f>SUM(K22:L31)</f>
        <v>0</v>
      </c>
      <c r="L32" s="389"/>
      <c r="M32" s="388">
        <f>SUM(M22:N31)</f>
        <v>0</v>
      </c>
      <c r="N32" s="389"/>
      <c r="O32" s="388">
        <f t="shared" ref="O32" si="23">SUM(O22:P31)</f>
        <v>0</v>
      </c>
      <c r="P32" s="389"/>
      <c r="Q32" s="7">
        <f>SUM(Q22:Q31)</f>
        <v>0</v>
      </c>
      <c r="R32" s="77" t="s">
        <v>12</v>
      </c>
      <c r="S32" s="34"/>
      <c r="T32" s="34"/>
      <c r="U32" s="34"/>
      <c r="V32" s="34"/>
      <c r="W32" s="34"/>
      <c r="X32" s="34"/>
      <c r="Y32" s="34"/>
      <c r="Z32" s="34"/>
      <c r="AA32" s="34"/>
      <c r="AB32" s="34"/>
      <c r="AC32" s="34"/>
      <c r="AD32" s="34"/>
      <c r="AE32" s="34"/>
      <c r="AF32" s="34"/>
      <c r="AG32" s="34"/>
      <c r="AH32" s="34"/>
      <c r="AI32" s="34"/>
      <c r="AJ32" s="34"/>
      <c r="AK32" s="34"/>
      <c r="AL32" s="34"/>
      <c r="AM32" s="34"/>
      <c r="AN32" s="34"/>
      <c r="AO32" s="34"/>
      <c r="AP32" s="34"/>
      <c r="AQ32" s="34"/>
      <c r="AR32" s="34"/>
      <c r="AS32" s="34"/>
      <c r="AT32" s="34"/>
      <c r="AU32" s="34"/>
      <c r="AV32" s="34"/>
      <c r="AW32" s="34"/>
      <c r="AX32" s="34"/>
      <c r="AY32" s="34"/>
      <c r="AZ32" s="34"/>
      <c r="BA32" s="34"/>
      <c r="BB32" s="34"/>
      <c r="BC32" s="34"/>
      <c r="BD32" s="34"/>
      <c r="BE32" s="34"/>
      <c r="BF32" s="34"/>
      <c r="BG32" s="34"/>
      <c r="BH32" s="34"/>
      <c r="BI32" s="34"/>
      <c r="BJ32" s="34"/>
      <c r="BK32" s="34"/>
      <c r="BL32" s="34"/>
      <c r="BM32" s="34"/>
      <c r="BN32" s="34"/>
      <c r="BO32" s="34"/>
      <c r="BP32" s="34"/>
      <c r="BQ32" s="34"/>
      <c r="BR32" s="34"/>
      <c r="BS32" s="34"/>
      <c r="BT32" s="34"/>
      <c r="BU32" s="34"/>
      <c r="BV32" s="34"/>
      <c r="BW32" s="34"/>
      <c r="BX32" s="34"/>
      <c r="BY32" s="34"/>
      <c r="BZ32" s="34"/>
      <c r="CA32" s="34"/>
      <c r="CB32" s="34"/>
      <c r="CC32" s="34"/>
      <c r="CD32" s="34"/>
      <c r="CE32" s="34"/>
      <c r="CF32" s="34"/>
      <c r="CG32" s="34"/>
      <c r="CH32" s="34"/>
      <c r="CI32" s="34"/>
      <c r="CJ32" s="34"/>
      <c r="CK32" s="34"/>
      <c r="CL32" s="34"/>
      <c r="CM32" s="34"/>
      <c r="CN32" s="34"/>
      <c r="CO32" s="34"/>
      <c r="CP32" s="34"/>
      <c r="CQ32" s="34"/>
      <c r="CR32" s="34"/>
      <c r="CS32" s="34"/>
      <c r="CT32" s="34"/>
      <c r="CU32" s="34"/>
      <c r="CV32" s="34"/>
      <c r="CW32" s="34"/>
      <c r="CX32" s="34"/>
      <c r="CY32" s="34"/>
      <c r="CZ32" s="34"/>
      <c r="DA32" s="34"/>
      <c r="DB32" s="34"/>
      <c r="DC32" s="34"/>
      <c r="DD32" s="34"/>
      <c r="DE32" s="34"/>
      <c r="DF32" s="34"/>
      <c r="DG32" s="34"/>
      <c r="DH32" s="34"/>
      <c r="DI32" s="34"/>
      <c r="DJ32" s="34"/>
      <c r="DK32" s="34"/>
      <c r="DL32" s="34"/>
      <c r="DM32" s="34"/>
      <c r="DN32" s="34"/>
      <c r="DO32" s="34"/>
      <c r="DP32" s="34"/>
      <c r="DQ32" s="34"/>
      <c r="DR32" s="34"/>
      <c r="DS32" s="34"/>
      <c r="DT32" s="34"/>
      <c r="DU32" s="34"/>
      <c r="DV32" s="34"/>
      <c r="DW32" s="34"/>
      <c r="DX32" s="34"/>
    </row>
    <row r="33" spans="1:128" s="52" customFormat="1" ht="6.75" customHeight="1" thickTop="1" x14ac:dyDescent="0.25">
      <c r="A33" s="51"/>
      <c r="G33" s="53"/>
      <c r="H33" s="53"/>
      <c r="I33" s="53"/>
      <c r="J33" s="53"/>
      <c r="K33" s="53"/>
      <c r="L33" s="53"/>
      <c r="M33" s="53"/>
      <c r="N33" s="53"/>
      <c r="O33" s="53"/>
      <c r="P33" s="53"/>
      <c r="Q33" s="54"/>
      <c r="S33" s="55"/>
      <c r="T33" s="55"/>
      <c r="U33" s="55"/>
      <c r="V33" s="55"/>
      <c r="W33" s="55"/>
      <c r="X33" s="55"/>
      <c r="Y33" s="55"/>
      <c r="Z33" s="55"/>
      <c r="AA33" s="55"/>
      <c r="AB33" s="55"/>
      <c r="AC33" s="55"/>
      <c r="AD33" s="55"/>
      <c r="AE33" s="55"/>
      <c r="AF33" s="55"/>
      <c r="AG33" s="55"/>
      <c r="AH33" s="55"/>
      <c r="AI33" s="55"/>
      <c r="AJ33" s="55"/>
      <c r="AK33" s="55"/>
      <c r="AL33" s="55"/>
      <c r="AM33" s="55"/>
      <c r="AN33" s="55"/>
      <c r="AO33" s="55"/>
      <c r="AP33" s="55"/>
      <c r="AQ33" s="55"/>
      <c r="AR33" s="55"/>
      <c r="AS33" s="55"/>
      <c r="AT33" s="55"/>
      <c r="AU33" s="55"/>
      <c r="AV33" s="55"/>
      <c r="AW33" s="55"/>
      <c r="AX33" s="55"/>
      <c r="AY33" s="55"/>
      <c r="AZ33" s="55"/>
      <c r="BA33" s="55"/>
      <c r="BB33" s="55"/>
      <c r="BC33" s="55"/>
      <c r="BD33" s="55"/>
      <c r="BE33" s="55"/>
      <c r="BF33" s="55"/>
      <c r="BG33" s="55"/>
      <c r="BH33" s="55"/>
      <c r="BI33" s="55"/>
      <c r="BJ33" s="55"/>
      <c r="BK33" s="55"/>
      <c r="BL33" s="55"/>
      <c r="BM33" s="55"/>
      <c r="BN33" s="55"/>
      <c r="BO33" s="55"/>
      <c r="BP33" s="55"/>
      <c r="BQ33" s="55"/>
      <c r="BR33" s="55"/>
      <c r="BS33" s="55"/>
      <c r="BT33" s="55"/>
      <c r="BU33" s="55"/>
      <c r="BV33" s="55"/>
      <c r="BW33" s="55"/>
      <c r="BX33" s="55"/>
      <c r="BY33" s="55"/>
      <c r="BZ33" s="55"/>
      <c r="CA33" s="55"/>
      <c r="CB33" s="55"/>
      <c r="CC33" s="55"/>
      <c r="CD33" s="55"/>
      <c r="CE33" s="55"/>
      <c r="CF33" s="55"/>
      <c r="CG33" s="55"/>
      <c r="CH33" s="55"/>
      <c r="CI33" s="55"/>
      <c r="CJ33" s="55"/>
      <c r="CK33" s="55"/>
      <c r="CL33" s="55"/>
      <c r="CM33" s="55"/>
      <c r="CN33" s="55"/>
      <c r="CO33" s="55"/>
      <c r="CP33" s="55"/>
      <c r="CQ33" s="55"/>
      <c r="CR33" s="55"/>
      <c r="CS33" s="55"/>
      <c r="CT33" s="55"/>
      <c r="CU33" s="55"/>
      <c r="CV33" s="55"/>
      <c r="CW33" s="55"/>
      <c r="CX33" s="55"/>
      <c r="CY33" s="55"/>
      <c r="CZ33" s="55"/>
      <c r="DA33" s="55"/>
      <c r="DB33" s="55"/>
      <c r="DC33" s="55"/>
      <c r="DD33" s="55"/>
      <c r="DE33" s="55"/>
      <c r="DF33" s="55"/>
      <c r="DG33" s="55"/>
      <c r="DH33" s="55"/>
      <c r="DI33" s="55"/>
      <c r="DJ33" s="55"/>
      <c r="DK33" s="55"/>
      <c r="DL33" s="55"/>
      <c r="DM33" s="55"/>
      <c r="DN33" s="55"/>
      <c r="DO33" s="55"/>
      <c r="DP33" s="55"/>
      <c r="DQ33" s="55"/>
      <c r="DR33" s="55"/>
      <c r="DS33" s="55"/>
      <c r="DT33" s="55"/>
      <c r="DU33" s="55"/>
      <c r="DV33" s="55"/>
      <c r="DW33" s="55"/>
      <c r="DX33" s="55"/>
    </row>
    <row r="34" spans="1:128" ht="22.5" customHeight="1" x14ac:dyDescent="0.25">
      <c r="A34" s="379" t="s">
        <v>14</v>
      </c>
      <c r="B34" s="380"/>
      <c r="C34" s="380"/>
      <c r="D34" s="380"/>
      <c r="E34" s="380"/>
      <c r="F34" s="381"/>
      <c r="G34" s="354" t="s">
        <v>0</v>
      </c>
      <c r="H34" s="355"/>
      <c r="I34" s="354" t="s">
        <v>1</v>
      </c>
      <c r="J34" s="355"/>
      <c r="K34" s="354" t="s">
        <v>2</v>
      </c>
      <c r="L34" s="355"/>
      <c r="M34" s="354" t="s">
        <v>3</v>
      </c>
      <c r="N34" s="355"/>
      <c r="O34" s="354" t="s">
        <v>4</v>
      </c>
      <c r="P34" s="355"/>
      <c r="Q34" s="91" t="s">
        <v>5</v>
      </c>
      <c r="R34" s="33"/>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c r="AQ34" s="34"/>
      <c r="AR34" s="34"/>
      <c r="AS34" s="34"/>
      <c r="AT34" s="34"/>
      <c r="AU34" s="34"/>
      <c r="AV34" s="34"/>
      <c r="AW34" s="34"/>
      <c r="AX34" s="34"/>
      <c r="AY34" s="34"/>
      <c r="AZ34" s="34"/>
      <c r="BA34" s="34"/>
      <c r="BB34" s="34"/>
      <c r="BC34" s="34"/>
      <c r="BD34" s="34"/>
      <c r="BE34" s="34"/>
      <c r="BF34" s="34"/>
      <c r="BG34" s="34"/>
      <c r="BH34" s="34"/>
      <c r="BI34" s="34"/>
      <c r="BJ34" s="34"/>
      <c r="BK34" s="34"/>
      <c r="BL34" s="34"/>
      <c r="BM34" s="34"/>
      <c r="BN34" s="34"/>
      <c r="BO34" s="34"/>
      <c r="BP34" s="34"/>
      <c r="BQ34" s="34"/>
      <c r="BR34" s="34"/>
      <c r="BS34" s="34"/>
      <c r="BT34" s="34"/>
      <c r="BU34" s="34"/>
      <c r="BV34" s="34"/>
      <c r="BW34" s="34"/>
      <c r="BX34" s="34"/>
      <c r="BY34" s="34"/>
      <c r="BZ34" s="34"/>
      <c r="CA34" s="34"/>
      <c r="CB34" s="34"/>
      <c r="CC34" s="34"/>
      <c r="CD34" s="34"/>
      <c r="CE34" s="34"/>
      <c r="CF34" s="34"/>
      <c r="CG34" s="34"/>
      <c r="CH34" s="34"/>
      <c r="CI34" s="34"/>
      <c r="CJ34" s="34"/>
      <c r="CK34" s="34"/>
      <c r="CL34" s="34"/>
      <c r="CM34" s="34"/>
      <c r="CN34" s="34"/>
      <c r="CO34" s="34"/>
      <c r="CP34" s="34"/>
      <c r="CQ34" s="34"/>
      <c r="CR34" s="34"/>
      <c r="CS34" s="34"/>
      <c r="CT34" s="34"/>
      <c r="CU34" s="34"/>
      <c r="CV34" s="34"/>
      <c r="CW34" s="34"/>
      <c r="CX34" s="34"/>
      <c r="CY34" s="34"/>
      <c r="CZ34" s="34"/>
      <c r="DA34" s="34"/>
      <c r="DB34" s="34"/>
      <c r="DC34" s="34"/>
      <c r="DD34" s="34"/>
      <c r="DE34" s="34"/>
      <c r="DF34" s="34"/>
      <c r="DG34" s="34"/>
      <c r="DH34" s="34"/>
      <c r="DI34" s="34"/>
      <c r="DJ34" s="34"/>
      <c r="DK34" s="34"/>
      <c r="DL34" s="34"/>
      <c r="DM34" s="34"/>
      <c r="DN34" s="34"/>
      <c r="DO34" s="34"/>
      <c r="DP34" s="34"/>
      <c r="DQ34" s="34"/>
      <c r="DR34" s="34"/>
      <c r="DS34" s="34"/>
      <c r="DT34" s="34"/>
      <c r="DU34" s="34"/>
      <c r="DV34" s="34"/>
      <c r="DW34" s="34"/>
      <c r="DX34" s="34"/>
    </row>
    <row r="35" spans="1:128" x14ac:dyDescent="0.25">
      <c r="A35" s="338" t="s">
        <v>60</v>
      </c>
      <c r="B35" s="339"/>
      <c r="C35" s="339"/>
      <c r="D35" s="339"/>
      <c r="E35" s="339"/>
      <c r="F35" s="340"/>
      <c r="G35" s="397">
        <f>G32+G13+G19</f>
        <v>0</v>
      </c>
      <c r="H35" s="398"/>
      <c r="I35" s="397">
        <f>I32+I13+I19</f>
        <v>0</v>
      </c>
      <c r="J35" s="398"/>
      <c r="K35" s="397">
        <f>K32+K13+K19</f>
        <v>0</v>
      </c>
      <c r="L35" s="398"/>
      <c r="M35" s="397">
        <f>M32+M13+M19</f>
        <v>0</v>
      </c>
      <c r="N35" s="398"/>
      <c r="O35" s="397">
        <f>O32+O13+O19</f>
        <v>0</v>
      </c>
      <c r="P35" s="398"/>
      <c r="Q35" s="62">
        <f>SUM(G35+I35+K35+M35+O35)</f>
        <v>0</v>
      </c>
      <c r="R35" s="33"/>
      <c r="S35" s="34"/>
      <c r="T35" s="34"/>
      <c r="U35" s="34"/>
      <c r="V35" s="34"/>
      <c r="W35" s="34"/>
      <c r="X35" s="34"/>
      <c r="Y35" s="34"/>
      <c r="Z35" s="34"/>
      <c r="AA35" s="34"/>
      <c r="AB35" s="34"/>
      <c r="AC35" s="34"/>
      <c r="AD35" s="34"/>
      <c r="AE35" s="34"/>
      <c r="AF35" s="34"/>
      <c r="AG35" s="34"/>
      <c r="AH35" s="34"/>
      <c r="AI35" s="34"/>
      <c r="AJ35" s="34"/>
      <c r="AK35" s="34"/>
      <c r="AL35" s="34"/>
      <c r="AM35" s="34"/>
      <c r="AN35" s="34"/>
      <c r="AO35" s="34"/>
      <c r="AP35" s="34"/>
      <c r="AQ35" s="34"/>
      <c r="AR35" s="34"/>
      <c r="AS35" s="34"/>
      <c r="AT35" s="34"/>
      <c r="AU35" s="34"/>
      <c r="AV35" s="34"/>
      <c r="AW35" s="34"/>
      <c r="AX35" s="34"/>
      <c r="AY35" s="34"/>
      <c r="AZ35" s="34"/>
      <c r="BA35" s="34"/>
      <c r="BB35" s="34"/>
      <c r="BC35" s="34"/>
      <c r="BD35" s="34"/>
      <c r="BE35" s="34"/>
      <c r="BF35" s="34"/>
      <c r="BG35" s="34"/>
      <c r="BH35" s="34"/>
      <c r="BI35" s="34"/>
      <c r="BJ35" s="34"/>
      <c r="BK35" s="34"/>
      <c r="BL35" s="34"/>
      <c r="BM35" s="34"/>
      <c r="BN35" s="34"/>
      <c r="BO35" s="34"/>
      <c r="BP35" s="34"/>
      <c r="BQ35" s="34"/>
      <c r="BR35" s="34"/>
      <c r="BS35" s="34"/>
      <c r="BT35" s="34"/>
      <c r="BU35" s="34"/>
      <c r="BV35" s="34"/>
      <c r="BW35" s="34"/>
      <c r="BX35" s="34"/>
      <c r="BY35" s="34"/>
      <c r="BZ35" s="34"/>
      <c r="CA35" s="34"/>
      <c r="CB35" s="34"/>
      <c r="CC35" s="34"/>
      <c r="CD35" s="34"/>
      <c r="CE35" s="34"/>
      <c r="CF35" s="34"/>
      <c r="CG35" s="34"/>
      <c r="CH35" s="34"/>
      <c r="CI35" s="34"/>
      <c r="CJ35" s="34"/>
      <c r="CK35" s="34"/>
      <c r="CL35" s="34"/>
      <c r="CM35" s="34"/>
      <c r="CN35" s="34"/>
      <c r="CO35" s="34"/>
      <c r="CP35" s="34"/>
      <c r="CQ35" s="34"/>
      <c r="CR35" s="34"/>
      <c r="CS35" s="34"/>
      <c r="CT35" s="34"/>
      <c r="CU35" s="34"/>
      <c r="CV35" s="34"/>
      <c r="CW35" s="34"/>
      <c r="CX35" s="34"/>
      <c r="CY35" s="34"/>
      <c r="CZ35" s="34"/>
      <c r="DA35" s="34"/>
      <c r="DB35" s="34"/>
      <c r="DC35" s="34"/>
      <c r="DD35" s="34"/>
      <c r="DE35" s="34"/>
      <c r="DF35" s="34"/>
      <c r="DG35" s="34"/>
      <c r="DH35" s="34"/>
      <c r="DI35" s="34"/>
      <c r="DJ35" s="34"/>
      <c r="DK35" s="34"/>
      <c r="DL35" s="34"/>
      <c r="DM35" s="34"/>
      <c r="DN35" s="34"/>
      <c r="DO35" s="34"/>
      <c r="DP35" s="34"/>
      <c r="DQ35" s="34"/>
      <c r="DR35" s="34"/>
      <c r="DS35" s="34"/>
      <c r="DT35" s="34"/>
      <c r="DU35" s="34"/>
      <c r="DV35" s="34"/>
      <c r="DW35" s="34"/>
      <c r="DX35" s="34"/>
    </row>
    <row r="36" spans="1:128" ht="15.75" thickBot="1" x14ac:dyDescent="0.3">
      <c r="A36" s="338" t="s">
        <v>61</v>
      </c>
      <c r="B36" s="339"/>
      <c r="C36" s="339"/>
      <c r="D36" s="339"/>
      <c r="E36" s="339"/>
      <c r="F36" s="340"/>
      <c r="G36" s="341">
        <f>G35-G19</f>
        <v>0</v>
      </c>
      <c r="H36" s="342"/>
      <c r="I36" s="341">
        <f>I35-I19</f>
        <v>0</v>
      </c>
      <c r="J36" s="342"/>
      <c r="K36" s="341">
        <f>K35-K19</f>
        <v>0</v>
      </c>
      <c r="L36" s="342"/>
      <c r="M36" s="341">
        <f>M35-M19</f>
        <v>0</v>
      </c>
      <c r="N36" s="342"/>
      <c r="O36" s="341">
        <f>O35-O19</f>
        <v>0</v>
      </c>
      <c r="P36" s="342"/>
      <c r="Q36" s="62">
        <f>SUM(G36+I36+K36+M36+O36)</f>
        <v>0</v>
      </c>
      <c r="R36" s="80" t="s">
        <v>72</v>
      </c>
      <c r="S36" s="34"/>
      <c r="T36" s="34"/>
      <c r="U36" s="34"/>
      <c r="V36" s="34"/>
      <c r="W36" s="34"/>
      <c r="X36" s="34"/>
      <c r="Y36" s="34"/>
      <c r="Z36" s="34"/>
      <c r="AA36" s="34"/>
      <c r="AB36" s="34"/>
      <c r="AC36" s="34"/>
      <c r="AD36" s="34"/>
      <c r="AE36" s="34"/>
      <c r="AF36" s="34"/>
      <c r="AG36" s="34"/>
      <c r="AH36" s="34"/>
      <c r="AI36" s="34"/>
      <c r="AJ36" s="34"/>
      <c r="AK36" s="34"/>
      <c r="AL36" s="34"/>
      <c r="AM36" s="34"/>
      <c r="AN36" s="34"/>
      <c r="AO36" s="34"/>
      <c r="AP36" s="34"/>
      <c r="AQ36" s="34"/>
      <c r="AR36" s="34"/>
      <c r="AS36" s="34"/>
      <c r="AT36" s="34"/>
      <c r="AU36" s="34"/>
      <c r="AV36" s="34"/>
      <c r="AW36" s="34"/>
      <c r="AX36" s="34"/>
      <c r="AY36" s="34"/>
      <c r="AZ36" s="34"/>
      <c r="BA36" s="34"/>
      <c r="BB36" s="34"/>
      <c r="BC36" s="34"/>
      <c r="BD36" s="34"/>
      <c r="BE36" s="34"/>
      <c r="BF36" s="34"/>
      <c r="BG36" s="34"/>
      <c r="BH36" s="34"/>
      <c r="BI36" s="34"/>
      <c r="BJ36" s="34"/>
      <c r="BK36" s="34"/>
      <c r="BL36" s="34"/>
      <c r="BM36" s="34"/>
      <c r="BN36" s="34"/>
      <c r="BO36" s="34"/>
      <c r="BP36" s="34"/>
      <c r="BQ36" s="34"/>
      <c r="BR36" s="34"/>
      <c r="BS36" s="34"/>
      <c r="BT36" s="34"/>
      <c r="BU36" s="34"/>
      <c r="BV36" s="34"/>
      <c r="BW36" s="34"/>
      <c r="BX36" s="34"/>
      <c r="BY36" s="34"/>
      <c r="BZ36" s="34"/>
      <c r="CA36" s="34"/>
      <c r="CB36" s="34"/>
      <c r="CC36" s="34"/>
      <c r="CD36" s="34"/>
      <c r="CE36" s="34"/>
      <c r="CF36" s="34"/>
      <c r="CG36" s="34"/>
      <c r="CH36" s="34"/>
      <c r="CI36" s="34"/>
      <c r="CJ36" s="34"/>
      <c r="CK36" s="34"/>
      <c r="CL36" s="34"/>
      <c r="CM36" s="34"/>
      <c r="CN36" s="34"/>
      <c r="CO36" s="34"/>
      <c r="CP36" s="34"/>
      <c r="CQ36" s="34"/>
      <c r="CR36" s="34"/>
      <c r="CS36" s="34"/>
      <c r="CT36" s="34"/>
      <c r="CU36" s="34"/>
      <c r="CV36" s="34"/>
      <c r="CW36" s="34"/>
      <c r="CX36" s="34"/>
      <c r="CY36" s="34"/>
      <c r="CZ36" s="34"/>
      <c r="DA36" s="34"/>
      <c r="DB36" s="34"/>
      <c r="DC36" s="34"/>
      <c r="DD36" s="34"/>
      <c r="DE36" s="34"/>
      <c r="DF36" s="34"/>
      <c r="DG36" s="34"/>
      <c r="DH36" s="34"/>
      <c r="DI36" s="34"/>
      <c r="DJ36" s="34"/>
      <c r="DK36" s="34"/>
      <c r="DL36" s="34"/>
      <c r="DM36" s="34"/>
      <c r="DN36" s="34"/>
      <c r="DO36" s="34"/>
      <c r="DP36" s="34"/>
      <c r="DQ36" s="34"/>
      <c r="DR36" s="34"/>
      <c r="DS36" s="34"/>
      <c r="DT36" s="34"/>
      <c r="DU36" s="34"/>
      <c r="DV36" s="34"/>
      <c r="DW36" s="34"/>
      <c r="DX36" s="34"/>
    </row>
    <row r="37" spans="1:128" s="72" customFormat="1" ht="15.75" thickBot="1" x14ac:dyDescent="0.3">
      <c r="A37" s="65"/>
      <c r="B37" s="66"/>
      <c r="C37" s="66" t="s">
        <v>62</v>
      </c>
      <c r="D37" s="67">
        <v>0</v>
      </c>
      <c r="E37" s="68"/>
      <c r="F37" s="69" t="s">
        <v>13</v>
      </c>
      <c r="G37" s="341">
        <f>ROUND((G36*$D$37),0)</f>
        <v>0</v>
      </c>
      <c r="H37" s="342"/>
      <c r="I37" s="341">
        <f>ROUND((I36*$D$37),0)</f>
        <v>0</v>
      </c>
      <c r="J37" s="342"/>
      <c r="K37" s="341">
        <f>ROUND((K36*$D$37),0)</f>
        <v>0</v>
      </c>
      <c r="L37" s="342"/>
      <c r="M37" s="341">
        <f>ROUND((M36*$D$37),0)</f>
        <v>0</v>
      </c>
      <c r="N37" s="342"/>
      <c r="O37" s="341">
        <f>ROUND((O36*$D$37),0)</f>
        <v>0</v>
      </c>
      <c r="P37" s="342"/>
      <c r="Q37" s="70">
        <f>SUM(G37+I37+K37+M37+O37)</f>
        <v>0</v>
      </c>
      <c r="R37" s="80"/>
      <c r="S37" s="71"/>
      <c r="T37" s="71"/>
      <c r="U37" s="71"/>
      <c r="V37" s="71"/>
      <c r="W37" s="71"/>
      <c r="X37" s="71"/>
      <c r="Y37" s="71"/>
      <c r="Z37" s="71"/>
      <c r="AA37" s="71"/>
      <c r="AB37" s="71"/>
      <c r="AC37" s="71"/>
      <c r="AD37" s="71"/>
      <c r="AE37" s="71"/>
      <c r="AF37" s="71"/>
      <c r="AG37" s="71"/>
      <c r="AH37" s="71"/>
      <c r="AI37" s="71"/>
      <c r="AJ37" s="71"/>
      <c r="AK37" s="71"/>
      <c r="AL37" s="71"/>
      <c r="AM37" s="71"/>
      <c r="AN37" s="71"/>
      <c r="AO37" s="71"/>
      <c r="AP37" s="71"/>
      <c r="AQ37" s="71"/>
      <c r="AR37" s="71"/>
      <c r="AS37" s="71"/>
      <c r="AT37" s="71"/>
      <c r="AU37" s="71"/>
      <c r="AV37" s="71"/>
      <c r="AW37" s="71"/>
      <c r="AX37" s="71"/>
      <c r="AY37" s="71"/>
      <c r="AZ37" s="71"/>
      <c r="BA37" s="71"/>
      <c r="BB37" s="71"/>
      <c r="BC37" s="71"/>
      <c r="BD37" s="71"/>
      <c r="BE37" s="71"/>
      <c r="BF37" s="71"/>
      <c r="BG37" s="71"/>
      <c r="BH37" s="71"/>
      <c r="BI37" s="71"/>
      <c r="BJ37" s="71"/>
      <c r="BK37" s="71"/>
      <c r="BL37" s="71"/>
      <c r="BM37" s="71"/>
      <c r="BN37" s="71"/>
      <c r="BO37" s="71"/>
      <c r="BP37" s="71"/>
      <c r="BQ37" s="71"/>
      <c r="BR37" s="71"/>
      <c r="BS37" s="71"/>
      <c r="BT37" s="71"/>
      <c r="BU37" s="71"/>
      <c r="BV37" s="71"/>
      <c r="BW37" s="71"/>
      <c r="BX37" s="71"/>
      <c r="BY37" s="71"/>
      <c r="BZ37" s="71"/>
      <c r="CA37" s="71"/>
      <c r="CB37" s="71"/>
      <c r="CC37" s="71"/>
      <c r="CD37" s="71"/>
      <c r="CE37" s="71"/>
      <c r="CF37" s="71"/>
      <c r="CG37" s="71"/>
      <c r="CH37" s="71"/>
      <c r="CI37" s="71"/>
      <c r="CJ37" s="71"/>
      <c r="CK37" s="71"/>
      <c r="CL37" s="71"/>
      <c r="CM37" s="71"/>
      <c r="CN37" s="71"/>
      <c r="CO37" s="71"/>
      <c r="CP37" s="71"/>
      <c r="CQ37" s="71"/>
      <c r="CR37" s="71"/>
      <c r="CS37" s="71"/>
      <c r="CT37" s="71"/>
      <c r="CU37" s="71"/>
      <c r="CV37" s="71"/>
      <c r="CW37" s="71"/>
      <c r="CX37" s="71"/>
      <c r="CY37" s="71"/>
      <c r="CZ37" s="71"/>
      <c r="DA37" s="71"/>
      <c r="DB37" s="71"/>
      <c r="DC37" s="71"/>
      <c r="DD37" s="71"/>
      <c r="DE37" s="71"/>
      <c r="DF37" s="71"/>
      <c r="DG37" s="71"/>
      <c r="DH37" s="71"/>
      <c r="DI37" s="71"/>
      <c r="DJ37" s="71"/>
      <c r="DK37" s="71"/>
      <c r="DL37" s="71"/>
      <c r="DM37" s="71"/>
      <c r="DN37" s="71"/>
      <c r="DO37" s="71"/>
      <c r="DP37" s="71"/>
      <c r="DQ37" s="71"/>
      <c r="DR37" s="71"/>
      <c r="DS37" s="71"/>
      <c r="DT37" s="71"/>
      <c r="DU37" s="71"/>
      <c r="DV37" s="71"/>
      <c r="DW37" s="71"/>
      <c r="DX37" s="71"/>
    </row>
    <row r="38" spans="1:128" x14ac:dyDescent="0.25">
      <c r="S38" s="34"/>
      <c r="T38" s="34"/>
      <c r="U38" s="34"/>
      <c r="V38" s="34"/>
      <c r="W38" s="34"/>
      <c r="X38" s="34"/>
      <c r="Y38" s="34"/>
      <c r="Z38" s="34"/>
      <c r="AA38" s="34"/>
      <c r="AB38" s="34"/>
      <c r="AC38" s="34"/>
      <c r="AD38" s="34"/>
      <c r="AE38" s="34"/>
      <c r="AF38" s="34"/>
      <c r="AG38" s="34"/>
      <c r="AH38" s="34"/>
      <c r="AI38" s="34"/>
      <c r="AJ38" s="34"/>
      <c r="AK38" s="34"/>
      <c r="AL38" s="34"/>
      <c r="AM38" s="34"/>
      <c r="AN38" s="34"/>
      <c r="AO38" s="34"/>
      <c r="AP38" s="34"/>
      <c r="AQ38" s="34"/>
      <c r="AR38" s="34"/>
      <c r="AS38" s="34"/>
      <c r="AT38" s="34"/>
      <c r="AU38" s="34"/>
      <c r="AV38" s="34"/>
      <c r="AW38" s="34"/>
      <c r="AX38" s="34"/>
      <c r="AY38" s="34"/>
      <c r="AZ38" s="34"/>
      <c r="BA38" s="34"/>
      <c r="BB38" s="34"/>
      <c r="BC38" s="34"/>
      <c r="BD38" s="34"/>
      <c r="BE38" s="34"/>
      <c r="BF38" s="34"/>
      <c r="BG38" s="34"/>
      <c r="BH38" s="34"/>
      <c r="BI38" s="34"/>
      <c r="BJ38" s="34"/>
      <c r="BK38" s="34"/>
      <c r="BL38" s="34"/>
      <c r="BM38" s="34"/>
      <c r="BN38" s="34"/>
      <c r="BO38" s="34"/>
      <c r="BP38" s="34"/>
      <c r="BQ38" s="34"/>
      <c r="BR38" s="34"/>
      <c r="BS38" s="34"/>
      <c r="BT38" s="34"/>
      <c r="BU38" s="34"/>
      <c r="BV38" s="34"/>
      <c r="BW38" s="34"/>
      <c r="BX38" s="34"/>
      <c r="BY38" s="34"/>
      <c r="BZ38" s="34"/>
      <c r="CA38" s="34"/>
      <c r="CB38" s="34"/>
      <c r="CC38" s="34"/>
      <c r="CD38" s="34"/>
      <c r="CE38" s="34"/>
      <c r="CF38" s="34"/>
      <c r="CG38" s="34"/>
      <c r="CH38" s="34"/>
      <c r="CI38" s="34"/>
      <c r="CJ38" s="34"/>
      <c r="CK38" s="34"/>
      <c r="CL38" s="34"/>
      <c r="CM38" s="34"/>
      <c r="CN38" s="34"/>
      <c r="CO38" s="34"/>
      <c r="CP38" s="34"/>
      <c r="CQ38" s="34"/>
      <c r="CR38" s="34"/>
      <c r="CS38" s="34"/>
      <c r="CT38" s="34"/>
      <c r="CU38" s="34"/>
      <c r="CV38" s="34"/>
      <c r="CW38" s="34"/>
      <c r="CX38" s="34"/>
      <c r="CY38" s="34"/>
      <c r="CZ38" s="34"/>
      <c r="DA38" s="34"/>
      <c r="DB38" s="34"/>
      <c r="DC38" s="34"/>
      <c r="DD38" s="34"/>
      <c r="DE38" s="34"/>
      <c r="DF38" s="34"/>
      <c r="DG38" s="34"/>
      <c r="DH38" s="34"/>
      <c r="DI38" s="34"/>
      <c r="DJ38" s="34"/>
      <c r="DK38" s="34"/>
      <c r="DL38" s="34"/>
      <c r="DM38" s="34"/>
      <c r="DN38" s="34"/>
      <c r="DO38" s="34"/>
      <c r="DP38" s="34"/>
      <c r="DQ38" s="34"/>
      <c r="DR38" s="34"/>
      <c r="DS38" s="34"/>
      <c r="DT38" s="34"/>
      <c r="DU38" s="34"/>
      <c r="DV38" s="34"/>
      <c r="DW38" s="34"/>
      <c r="DX38" s="34"/>
    </row>
    <row r="39" spans="1:128" s="85" customFormat="1" ht="21.75" customHeight="1" thickBot="1" x14ac:dyDescent="0.3">
      <c r="A39" s="81"/>
      <c r="B39" s="81"/>
      <c r="C39" s="81"/>
      <c r="D39" s="81"/>
      <c r="E39" s="81"/>
      <c r="F39" s="82" t="s">
        <v>34</v>
      </c>
      <c r="G39" s="390">
        <f>G35+G37</f>
        <v>0</v>
      </c>
      <c r="H39" s="391"/>
      <c r="I39" s="390">
        <f t="shared" ref="I39" si="24">I35+I37</f>
        <v>0</v>
      </c>
      <c r="J39" s="391"/>
      <c r="K39" s="390">
        <f t="shared" ref="K39" si="25">K35+K37</f>
        <v>0</v>
      </c>
      <c r="L39" s="391"/>
      <c r="M39" s="390">
        <f t="shared" ref="M39" si="26">M35+M37</f>
        <v>0</v>
      </c>
      <c r="N39" s="391"/>
      <c r="O39" s="390">
        <f t="shared" ref="O39" si="27">O35+O37</f>
        <v>0</v>
      </c>
      <c r="P39" s="391"/>
      <c r="Q39" s="83">
        <f>G39+I39+K39+M39+O39</f>
        <v>0</v>
      </c>
      <c r="R39" s="264"/>
      <c r="S39" s="84"/>
      <c r="T39" s="84"/>
      <c r="U39" s="84"/>
      <c r="V39" s="84"/>
      <c r="W39" s="84"/>
      <c r="X39" s="84"/>
      <c r="Y39" s="84"/>
      <c r="Z39" s="84"/>
      <c r="AA39" s="84"/>
      <c r="AB39" s="84"/>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c r="BA39" s="84"/>
      <c r="BB39" s="84"/>
      <c r="BC39" s="84"/>
      <c r="BD39" s="84"/>
      <c r="BE39" s="84"/>
      <c r="BF39" s="84"/>
      <c r="BG39" s="84"/>
      <c r="BH39" s="84"/>
      <c r="BI39" s="84"/>
      <c r="BJ39" s="84"/>
      <c r="BK39" s="84"/>
      <c r="BL39" s="84"/>
      <c r="BM39" s="84"/>
      <c r="BN39" s="84"/>
      <c r="BO39" s="84"/>
      <c r="BP39" s="84"/>
      <c r="BQ39" s="84"/>
      <c r="BR39" s="84"/>
      <c r="BS39" s="84"/>
      <c r="BT39" s="84"/>
      <c r="BU39" s="84"/>
      <c r="BV39" s="84"/>
      <c r="BW39" s="84"/>
      <c r="BX39" s="84"/>
      <c r="BY39" s="84"/>
      <c r="BZ39" s="84"/>
      <c r="CA39" s="84"/>
      <c r="CB39" s="84"/>
      <c r="CC39" s="84"/>
      <c r="CD39" s="84"/>
      <c r="CE39" s="84"/>
      <c r="CF39" s="84"/>
      <c r="CG39" s="84"/>
      <c r="CH39" s="84"/>
      <c r="CI39" s="84"/>
      <c r="CJ39" s="84"/>
      <c r="CK39" s="84"/>
      <c r="CL39" s="84"/>
      <c r="CM39" s="84"/>
      <c r="CN39" s="84"/>
      <c r="CO39" s="84"/>
      <c r="CP39" s="84"/>
      <c r="CQ39" s="84"/>
      <c r="CR39" s="84"/>
      <c r="CS39" s="84"/>
      <c r="CT39" s="84"/>
      <c r="CU39" s="84"/>
      <c r="CV39" s="84"/>
      <c r="CW39" s="84"/>
      <c r="CX39" s="84"/>
      <c r="CY39" s="84"/>
      <c r="CZ39" s="84"/>
      <c r="DA39" s="84"/>
      <c r="DB39" s="84"/>
      <c r="DC39" s="84"/>
      <c r="DD39" s="84"/>
      <c r="DE39" s="84"/>
      <c r="DF39" s="84"/>
      <c r="DG39" s="84"/>
      <c r="DH39" s="84"/>
      <c r="DI39" s="84"/>
      <c r="DJ39" s="84"/>
      <c r="DK39" s="84"/>
      <c r="DL39" s="84"/>
      <c r="DM39" s="84"/>
      <c r="DN39" s="84"/>
      <c r="DO39" s="84"/>
      <c r="DP39" s="84"/>
      <c r="DQ39" s="84"/>
      <c r="DR39" s="84"/>
      <c r="DS39" s="84"/>
      <c r="DT39" s="84"/>
      <c r="DU39" s="84"/>
      <c r="DV39" s="84"/>
      <c r="DW39" s="84"/>
      <c r="DX39" s="84"/>
    </row>
    <row r="40" spans="1:128" s="25" customFormat="1" ht="15.75" thickTop="1" x14ac:dyDescent="0.25">
      <c r="A40" s="21"/>
      <c r="B40" s="21"/>
      <c r="C40" s="21"/>
      <c r="D40" s="21"/>
      <c r="E40" s="21"/>
      <c r="F40" s="22"/>
      <c r="G40" s="23"/>
      <c r="H40" s="23"/>
      <c r="I40" s="23"/>
      <c r="J40" s="23"/>
      <c r="K40" s="23"/>
      <c r="L40" s="23"/>
      <c r="M40" s="23"/>
      <c r="N40" s="23"/>
      <c r="O40" s="23"/>
      <c r="P40" s="23"/>
      <c r="Q40" s="14"/>
      <c r="R40" s="24"/>
      <c r="S40" s="34"/>
      <c r="T40" s="34"/>
      <c r="U40" s="34"/>
      <c r="V40" s="34"/>
      <c r="W40" s="34"/>
      <c r="X40" s="34"/>
      <c r="Y40" s="34"/>
      <c r="Z40" s="34"/>
      <c r="AA40" s="34"/>
      <c r="AB40" s="34"/>
      <c r="AC40" s="34"/>
      <c r="AD40" s="34"/>
      <c r="AE40" s="34"/>
      <c r="AF40" s="34"/>
      <c r="AG40" s="34"/>
      <c r="AH40" s="34"/>
      <c r="AI40" s="34"/>
      <c r="AJ40" s="34"/>
      <c r="AK40" s="34"/>
      <c r="AL40" s="34"/>
      <c r="AM40" s="34"/>
      <c r="AN40" s="34"/>
      <c r="AO40" s="34"/>
      <c r="AP40" s="34"/>
      <c r="AQ40" s="34"/>
      <c r="AR40" s="34"/>
      <c r="AS40" s="34"/>
      <c r="AT40" s="34"/>
      <c r="AU40" s="34"/>
      <c r="AV40" s="34"/>
      <c r="AW40" s="34"/>
      <c r="AX40" s="34"/>
      <c r="AY40" s="34"/>
      <c r="AZ40" s="34"/>
      <c r="BA40" s="34"/>
      <c r="BB40" s="34"/>
      <c r="BC40" s="34"/>
      <c r="BD40" s="34"/>
      <c r="BE40" s="34"/>
      <c r="BF40" s="34"/>
      <c r="BG40" s="34"/>
      <c r="BH40" s="34"/>
      <c r="BI40" s="34"/>
      <c r="BJ40" s="34"/>
      <c r="BK40" s="34"/>
      <c r="BL40" s="34"/>
      <c r="BM40" s="34"/>
      <c r="BN40" s="34"/>
      <c r="BO40" s="34"/>
      <c r="BP40" s="34"/>
      <c r="BQ40" s="34"/>
      <c r="BR40" s="34"/>
      <c r="BS40" s="34"/>
      <c r="BT40" s="34"/>
      <c r="BU40" s="34"/>
      <c r="BV40" s="34"/>
      <c r="BW40" s="34"/>
      <c r="BX40" s="34"/>
      <c r="BY40" s="34"/>
      <c r="BZ40" s="34"/>
      <c r="CA40" s="34"/>
      <c r="CB40" s="34"/>
      <c r="CC40" s="34"/>
      <c r="CD40" s="34"/>
      <c r="CE40" s="34"/>
      <c r="CF40" s="34"/>
      <c r="CG40" s="34"/>
      <c r="CH40" s="34"/>
      <c r="CI40" s="34"/>
      <c r="CJ40" s="34"/>
      <c r="CK40" s="34"/>
      <c r="CL40" s="34"/>
      <c r="CM40" s="34"/>
      <c r="CN40" s="34"/>
      <c r="CO40" s="34"/>
      <c r="CP40" s="34"/>
      <c r="CQ40" s="34"/>
      <c r="CR40" s="34"/>
      <c r="CS40" s="34"/>
      <c r="CT40" s="34"/>
      <c r="CU40" s="34"/>
      <c r="CV40" s="34"/>
      <c r="CW40" s="34"/>
      <c r="CX40" s="34"/>
      <c r="CY40" s="34"/>
      <c r="CZ40" s="34"/>
      <c r="DA40" s="34"/>
      <c r="DB40" s="34"/>
      <c r="DC40" s="34"/>
      <c r="DD40" s="34"/>
      <c r="DE40" s="34"/>
      <c r="DF40" s="34"/>
      <c r="DG40" s="34"/>
      <c r="DH40" s="34"/>
      <c r="DI40" s="34"/>
      <c r="DJ40" s="34"/>
      <c r="DK40" s="34"/>
      <c r="DL40" s="34"/>
      <c r="DM40" s="34"/>
      <c r="DN40" s="34"/>
      <c r="DO40" s="34"/>
      <c r="DP40" s="34"/>
      <c r="DQ40" s="34"/>
      <c r="DR40" s="34"/>
      <c r="DS40" s="34"/>
      <c r="DT40" s="34"/>
      <c r="DU40" s="34"/>
      <c r="DV40" s="34"/>
      <c r="DW40" s="34"/>
      <c r="DX40" s="34"/>
    </row>
    <row r="41" spans="1:128" ht="15.75" x14ac:dyDescent="0.25">
      <c r="A41" s="94"/>
      <c r="B41" s="73"/>
      <c r="S41" s="34"/>
      <c r="T41" s="34"/>
      <c r="U41" s="34"/>
      <c r="V41" s="34"/>
      <c r="W41" s="34"/>
      <c r="X41" s="34"/>
      <c r="Y41" s="34"/>
      <c r="Z41" s="34"/>
      <c r="AA41" s="34"/>
      <c r="AB41" s="34"/>
      <c r="AC41" s="34"/>
      <c r="AD41" s="34"/>
      <c r="AE41" s="34"/>
      <c r="AF41" s="34"/>
      <c r="AG41" s="34"/>
      <c r="AH41" s="34"/>
      <c r="AI41" s="34"/>
      <c r="AJ41" s="34"/>
      <c r="AK41" s="34"/>
      <c r="AL41" s="34"/>
      <c r="AM41" s="34"/>
      <c r="AN41" s="34"/>
      <c r="AO41" s="34"/>
      <c r="AP41" s="34"/>
      <c r="AQ41" s="34"/>
      <c r="AR41" s="34"/>
      <c r="AS41" s="34"/>
      <c r="AT41" s="34"/>
      <c r="AU41" s="34"/>
      <c r="AV41" s="34"/>
      <c r="AW41" s="34"/>
      <c r="AX41" s="34"/>
      <c r="AY41" s="34"/>
      <c r="AZ41" s="34"/>
      <c r="BA41" s="34"/>
      <c r="BB41" s="34"/>
      <c r="BC41" s="34"/>
      <c r="BD41" s="34"/>
      <c r="BE41" s="34"/>
      <c r="BF41" s="34"/>
      <c r="BG41" s="34"/>
      <c r="BH41" s="34"/>
      <c r="BI41" s="34"/>
      <c r="BJ41" s="34"/>
      <c r="BK41" s="34"/>
      <c r="BL41" s="34"/>
      <c r="BM41" s="34"/>
      <c r="BN41" s="34"/>
      <c r="BO41" s="34"/>
      <c r="BP41" s="34"/>
      <c r="BQ41" s="34"/>
      <c r="BR41" s="34"/>
      <c r="BS41" s="34"/>
      <c r="BT41" s="34"/>
      <c r="BU41" s="34"/>
      <c r="BV41" s="34"/>
      <c r="BW41" s="34"/>
      <c r="BX41" s="34"/>
      <c r="BY41" s="34"/>
      <c r="BZ41" s="34"/>
      <c r="CA41" s="34"/>
      <c r="CB41" s="34"/>
      <c r="CC41" s="34"/>
      <c r="CD41" s="34"/>
      <c r="CE41" s="34"/>
      <c r="CF41" s="34"/>
      <c r="CG41" s="34"/>
      <c r="CH41" s="34"/>
      <c r="CI41" s="34"/>
      <c r="CJ41" s="34"/>
      <c r="CK41" s="34"/>
      <c r="CL41" s="34"/>
      <c r="CM41" s="34"/>
      <c r="CN41" s="34"/>
      <c r="CO41" s="34"/>
      <c r="CP41" s="34"/>
      <c r="CQ41" s="34"/>
      <c r="CR41" s="34"/>
      <c r="CS41" s="34"/>
      <c r="CT41" s="34"/>
      <c r="CU41" s="34"/>
      <c r="CV41" s="34"/>
      <c r="CW41" s="34"/>
      <c r="CX41" s="34"/>
      <c r="CY41" s="34"/>
      <c r="CZ41" s="34"/>
      <c r="DA41" s="34"/>
      <c r="DB41" s="34"/>
      <c r="DC41" s="34"/>
      <c r="DD41" s="34"/>
      <c r="DE41" s="34"/>
      <c r="DF41" s="34"/>
      <c r="DG41" s="34"/>
      <c r="DH41" s="34"/>
      <c r="DI41" s="34"/>
      <c r="DJ41" s="34"/>
      <c r="DK41" s="34"/>
      <c r="DL41" s="34"/>
      <c r="DM41" s="34"/>
      <c r="DN41" s="34"/>
      <c r="DO41" s="34"/>
      <c r="DP41" s="34"/>
      <c r="DQ41" s="34"/>
      <c r="DR41" s="34"/>
      <c r="DS41" s="34"/>
      <c r="DT41" s="34"/>
      <c r="DU41" s="34"/>
      <c r="DV41" s="34"/>
      <c r="DW41" s="34"/>
      <c r="DX41" s="34"/>
    </row>
    <row r="42" spans="1:128" x14ac:dyDescent="0.25">
      <c r="A42" s="73"/>
      <c r="B42" s="73"/>
      <c r="S42" s="34"/>
      <c r="T42" s="34"/>
      <c r="U42" s="34"/>
      <c r="V42" s="34"/>
      <c r="W42" s="34"/>
      <c r="X42" s="34"/>
      <c r="Y42" s="34"/>
      <c r="Z42" s="34"/>
      <c r="AA42" s="34"/>
      <c r="AB42" s="34"/>
      <c r="AC42" s="34"/>
      <c r="AD42" s="34"/>
      <c r="AE42" s="34"/>
      <c r="AF42" s="34"/>
      <c r="AG42" s="34"/>
      <c r="AH42" s="34"/>
      <c r="AI42" s="34"/>
      <c r="AJ42" s="34"/>
      <c r="AK42" s="34"/>
      <c r="AL42" s="34"/>
      <c r="AM42" s="34"/>
      <c r="AN42" s="34"/>
      <c r="AO42" s="34"/>
      <c r="AP42" s="34"/>
      <c r="AQ42" s="34"/>
      <c r="AR42" s="34"/>
      <c r="AS42" s="34"/>
      <c r="AT42" s="34"/>
      <c r="AU42" s="34"/>
      <c r="AV42" s="34"/>
      <c r="AW42" s="34"/>
      <c r="AX42" s="34"/>
      <c r="AY42" s="34"/>
      <c r="AZ42" s="34"/>
      <c r="BA42" s="34"/>
      <c r="BB42" s="34"/>
      <c r="BC42" s="34"/>
      <c r="BD42" s="34"/>
      <c r="BE42" s="34"/>
      <c r="BF42" s="34"/>
      <c r="BG42" s="34"/>
      <c r="BH42" s="34"/>
      <c r="BI42" s="34"/>
      <c r="BJ42" s="34"/>
      <c r="BK42" s="34"/>
      <c r="BL42" s="34"/>
      <c r="BM42" s="34"/>
      <c r="BN42" s="34"/>
      <c r="BO42" s="34"/>
      <c r="BP42" s="34"/>
      <c r="BQ42" s="34"/>
      <c r="BR42" s="34"/>
      <c r="BS42" s="34"/>
      <c r="BT42" s="34"/>
      <c r="BU42" s="34"/>
      <c r="BV42" s="34"/>
      <c r="BW42" s="34"/>
      <c r="BX42" s="34"/>
      <c r="BY42" s="34"/>
      <c r="BZ42" s="34"/>
      <c r="CA42" s="34"/>
      <c r="CB42" s="34"/>
      <c r="CC42" s="34"/>
      <c r="CD42" s="34"/>
      <c r="CE42" s="34"/>
      <c r="CF42" s="34"/>
      <c r="CG42" s="34"/>
      <c r="CH42" s="34"/>
      <c r="CI42" s="34"/>
      <c r="CJ42" s="34"/>
      <c r="CK42" s="34"/>
      <c r="CL42" s="34"/>
      <c r="CM42" s="34"/>
      <c r="CN42" s="34"/>
      <c r="CO42" s="34"/>
      <c r="CP42" s="34"/>
      <c r="CQ42" s="34"/>
      <c r="CR42" s="34"/>
      <c r="CS42" s="34"/>
      <c r="CT42" s="34"/>
      <c r="CU42" s="34"/>
      <c r="CV42" s="34"/>
      <c r="CW42" s="34"/>
      <c r="CX42" s="34"/>
      <c r="CY42" s="34"/>
      <c r="CZ42" s="34"/>
      <c r="DA42" s="34"/>
      <c r="DB42" s="34"/>
      <c r="DC42" s="34"/>
      <c r="DD42" s="34"/>
      <c r="DE42" s="34"/>
      <c r="DF42" s="34"/>
      <c r="DG42" s="34"/>
      <c r="DH42" s="34"/>
      <c r="DI42" s="34"/>
      <c r="DJ42" s="34"/>
      <c r="DK42" s="34"/>
      <c r="DL42" s="34"/>
      <c r="DM42" s="34"/>
      <c r="DN42" s="34"/>
      <c r="DO42" s="34"/>
      <c r="DP42" s="34"/>
      <c r="DQ42" s="34"/>
      <c r="DR42" s="34"/>
      <c r="DS42" s="34"/>
      <c r="DT42" s="34"/>
      <c r="DU42" s="34"/>
      <c r="DV42" s="34"/>
      <c r="DW42" s="34"/>
      <c r="DX42" s="34"/>
    </row>
    <row r="43" spans="1:128" ht="15.75" x14ac:dyDescent="0.25">
      <c r="A43" s="94" t="s">
        <v>15</v>
      </c>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c r="AQ43" s="34"/>
      <c r="AR43" s="34"/>
      <c r="AS43" s="34"/>
      <c r="AT43" s="34"/>
      <c r="AU43" s="34"/>
      <c r="AV43" s="34"/>
      <c r="AW43" s="34"/>
      <c r="AX43" s="34"/>
      <c r="AY43" s="34"/>
      <c r="AZ43" s="34"/>
      <c r="BA43" s="34"/>
      <c r="BB43" s="34"/>
      <c r="BC43" s="34"/>
      <c r="BD43" s="34"/>
      <c r="BE43" s="34"/>
      <c r="BF43" s="34"/>
      <c r="BG43" s="34"/>
      <c r="BH43" s="34"/>
      <c r="BI43" s="34"/>
      <c r="BJ43" s="34"/>
      <c r="BK43" s="34"/>
      <c r="BL43" s="34"/>
      <c r="BM43" s="34"/>
      <c r="BN43" s="34"/>
      <c r="BO43" s="34"/>
      <c r="BP43" s="34"/>
      <c r="BQ43" s="34"/>
      <c r="BR43" s="34"/>
      <c r="BS43" s="34"/>
      <c r="BT43" s="34"/>
      <c r="BU43" s="34"/>
      <c r="BV43" s="34"/>
      <c r="BW43" s="34"/>
      <c r="BX43" s="34"/>
      <c r="BY43" s="34"/>
      <c r="BZ43" s="34"/>
      <c r="CA43" s="34"/>
      <c r="CB43" s="34"/>
      <c r="CC43" s="34"/>
      <c r="CD43" s="34"/>
      <c r="CE43" s="34"/>
      <c r="CF43" s="34"/>
      <c r="CG43" s="34"/>
      <c r="CH43" s="34"/>
      <c r="CI43" s="34"/>
      <c r="CJ43" s="34"/>
      <c r="CK43" s="34"/>
      <c r="CL43" s="34"/>
      <c r="CM43" s="34"/>
      <c r="CN43" s="34"/>
      <c r="CO43" s="34"/>
      <c r="CP43" s="34"/>
      <c r="CQ43" s="34"/>
      <c r="CR43" s="34"/>
      <c r="CS43" s="34"/>
      <c r="CT43" s="34"/>
      <c r="CU43" s="34"/>
      <c r="CV43" s="34"/>
      <c r="CW43" s="34"/>
      <c r="CX43" s="34"/>
      <c r="CY43" s="34"/>
      <c r="CZ43" s="34"/>
      <c r="DA43" s="34"/>
      <c r="DB43" s="34"/>
      <c r="DC43" s="34"/>
      <c r="DD43" s="34"/>
      <c r="DE43" s="34"/>
      <c r="DF43" s="34"/>
      <c r="DG43" s="34"/>
      <c r="DH43" s="34"/>
      <c r="DI43" s="34"/>
      <c r="DJ43" s="34"/>
      <c r="DK43" s="34"/>
      <c r="DL43" s="34"/>
      <c r="DM43" s="34"/>
      <c r="DN43" s="34"/>
      <c r="DO43" s="34"/>
      <c r="DP43" s="34"/>
      <c r="DQ43" s="34"/>
      <c r="DR43" s="34"/>
      <c r="DS43" s="34"/>
      <c r="DT43" s="34"/>
      <c r="DU43" s="34"/>
      <c r="DV43" s="34"/>
      <c r="DW43" s="34"/>
      <c r="DX43" s="34"/>
    </row>
    <row r="44" spans="1:128" x14ac:dyDescent="0.25">
      <c r="A44" s="73" t="s">
        <v>38</v>
      </c>
      <c r="S44" s="34"/>
      <c r="T44" s="34"/>
      <c r="U44" s="34"/>
      <c r="V44" s="34"/>
      <c r="W44" s="34"/>
      <c r="X44" s="34"/>
      <c r="Y44" s="34"/>
      <c r="Z44" s="34"/>
      <c r="AA44" s="34"/>
      <c r="AB44" s="34"/>
      <c r="AC44" s="34"/>
      <c r="AD44" s="34"/>
      <c r="AE44" s="34"/>
      <c r="AF44" s="34"/>
      <c r="AG44" s="34"/>
      <c r="AH44" s="34"/>
      <c r="AI44" s="34"/>
      <c r="AJ44" s="34"/>
      <c r="AK44" s="34"/>
      <c r="AL44" s="34"/>
      <c r="AM44" s="34"/>
      <c r="AN44" s="34"/>
      <c r="AO44" s="34"/>
      <c r="AP44" s="34"/>
      <c r="AQ44" s="34"/>
      <c r="AR44" s="34"/>
      <c r="AS44" s="34"/>
      <c r="AT44" s="34"/>
      <c r="AU44" s="34"/>
      <c r="AV44" s="34"/>
      <c r="AW44" s="34"/>
      <c r="AX44" s="34"/>
      <c r="AY44" s="34"/>
      <c r="AZ44" s="34"/>
      <c r="BA44" s="34"/>
      <c r="BB44" s="34"/>
      <c r="BC44" s="34"/>
      <c r="BD44" s="34"/>
      <c r="BE44" s="34"/>
      <c r="BF44" s="34"/>
      <c r="BG44" s="34"/>
      <c r="BH44" s="34"/>
      <c r="BI44" s="34"/>
      <c r="BJ44" s="34"/>
      <c r="BK44" s="34"/>
      <c r="BL44" s="34"/>
      <c r="BM44" s="34"/>
      <c r="BN44" s="34"/>
      <c r="BO44" s="34"/>
      <c r="BP44" s="34"/>
      <c r="BQ44" s="34"/>
      <c r="BR44" s="34"/>
      <c r="BS44" s="34"/>
      <c r="BT44" s="34"/>
      <c r="BU44" s="34"/>
      <c r="BV44" s="34"/>
      <c r="BW44" s="34"/>
      <c r="BX44" s="34"/>
      <c r="BY44" s="34"/>
      <c r="BZ44" s="34"/>
      <c r="CA44" s="34"/>
      <c r="CB44" s="34"/>
      <c r="CC44" s="34"/>
      <c r="CD44" s="34"/>
      <c r="CE44" s="34"/>
      <c r="CF44" s="34"/>
      <c r="CG44" s="34"/>
      <c r="CH44" s="34"/>
      <c r="CI44" s="34"/>
      <c r="CJ44" s="34"/>
      <c r="CK44" s="34"/>
      <c r="CL44" s="34"/>
      <c r="CM44" s="34"/>
      <c r="CN44" s="34"/>
      <c r="CO44" s="34"/>
      <c r="CP44" s="34"/>
      <c r="CQ44" s="34"/>
      <c r="CR44" s="34"/>
      <c r="CS44" s="34"/>
      <c r="CT44" s="34"/>
      <c r="CU44" s="34"/>
      <c r="CV44" s="34"/>
      <c r="CW44" s="34"/>
      <c r="CX44" s="34"/>
      <c r="CY44" s="34"/>
      <c r="CZ44" s="34"/>
      <c r="DA44" s="34"/>
      <c r="DB44" s="34"/>
      <c r="DC44" s="34"/>
      <c r="DD44" s="34"/>
      <c r="DE44" s="34"/>
      <c r="DF44" s="34"/>
      <c r="DG44" s="34"/>
      <c r="DH44" s="34"/>
      <c r="DI44" s="34"/>
      <c r="DJ44" s="34"/>
      <c r="DK44" s="34"/>
      <c r="DL44" s="34"/>
      <c r="DM44" s="34"/>
      <c r="DN44" s="34"/>
      <c r="DO44" s="34"/>
      <c r="DP44" s="34"/>
      <c r="DQ44" s="34"/>
      <c r="DR44" s="34"/>
      <c r="DS44" s="34"/>
      <c r="DT44" s="34"/>
      <c r="DU44" s="34"/>
      <c r="DV44" s="34"/>
      <c r="DW44" s="34"/>
      <c r="DX44" s="34"/>
    </row>
    <row r="45" spans="1:128" x14ac:dyDescent="0.25">
      <c r="A45" s="14" t="s">
        <v>194</v>
      </c>
      <c r="S45" s="34"/>
      <c r="T45" s="34"/>
      <c r="U45" s="34"/>
      <c r="V45" s="34"/>
      <c r="W45" s="34"/>
      <c r="X45" s="34"/>
      <c r="Y45" s="34"/>
      <c r="Z45" s="34"/>
      <c r="AA45" s="34"/>
      <c r="AB45" s="34"/>
      <c r="AC45" s="34"/>
      <c r="AD45" s="34"/>
      <c r="AE45" s="34"/>
      <c r="AF45" s="34"/>
      <c r="AG45" s="34"/>
      <c r="AH45" s="34"/>
      <c r="AI45" s="34"/>
      <c r="AJ45" s="34"/>
      <c r="AK45" s="34"/>
      <c r="AL45" s="34"/>
      <c r="AM45" s="34"/>
      <c r="AN45" s="34"/>
      <c r="AO45" s="34"/>
      <c r="AP45" s="34"/>
      <c r="AQ45" s="34"/>
      <c r="AR45" s="34"/>
      <c r="AS45" s="34"/>
      <c r="AT45" s="34"/>
      <c r="AU45" s="34"/>
      <c r="AV45" s="34"/>
      <c r="AW45" s="34"/>
      <c r="AX45" s="34"/>
      <c r="AY45" s="34"/>
      <c r="AZ45" s="34"/>
      <c r="BA45" s="34"/>
      <c r="BB45" s="34"/>
      <c r="BC45" s="34"/>
      <c r="BD45" s="34"/>
      <c r="BE45" s="34"/>
      <c r="BF45" s="34"/>
      <c r="BG45" s="34"/>
      <c r="BH45" s="34"/>
      <c r="BI45" s="34"/>
      <c r="BJ45" s="34"/>
      <c r="BK45" s="34"/>
      <c r="BL45" s="34"/>
      <c r="BM45" s="34"/>
      <c r="BN45" s="34"/>
      <c r="BO45" s="34"/>
      <c r="BP45" s="34"/>
      <c r="BQ45" s="34"/>
      <c r="BR45" s="34"/>
      <c r="BS45" s="34"/>
      <c r="BT45" s="34"/>
      <c r="BU45" s="34"/>
      <c r="BV45" s="34"/>
      <c r="BW45" s="34"/>
      <c r="BX45" s="34"/>
      <c r="BY45" s="34"/>
      <c r="BZ45" s="34"/>
      <c r="CA45" s="34"/>
      <c r="CB45" s="34"/>
      <c r="CC45" s="34"/>
      <c r="CD45" s="34"/>
      <c r="CE45" s="34"/>
      <c r="CF45" s="34"/>
      <c r="CG45" s="34"/>
      <c r="CH45" s="34"/>
      <c r="CI45" s="34"/>
      <c r="CJ45" s="34"/>
      <c r="CK45" s="34"/>
      <c r="CL45" s="34"/>
      <c r="CM45" s="34"/>
      <c r="CN45" s="34"/>
      <c r="CO45" s="34"/>
      <c r="CP45" s="34"/>
      <c r="CQ45" s="34"/>
      <c r="CR45" s="34"/>
      <c r="CS45" s="34"/>
      <c r="CT45" s="34"/>
      <c r="CU45" s="34"/>
      <c r="CV45" s="34"/>
      <c r="CW45" s="34"/>
      <c r="CX45" s="34"/>
      <c r="CY45" s="34"/>
      <c r="CZ45" s="34"/>
      <c r="DA45" s="34"/>
      <c r="DB45" s="34"/>
      <c r="DC45" s="34"/>
      <c r="DD45" s="34"/>
      <c r="DE45" s="34"/>
      <c r="DF45" s="34"/>
      <c r="DG45" s="34"/>
      <c r="DH45" s="34"/>
      <c r="DI45" s="34"/>
      <c r="DJ45" s="34"/>
      <c r="DK45" s="34"/>
      <c r="DL45" s="34"/>
      <c r="DM45" s="34"/>
      <c r="DN45" s="34"/>
      <c r="DO45" s="34"/>
      <c r="DP45" s="34"/>
      <c r="DQ45" s="34"/>
      <c r="DR45" s="34"/>
      <c r="DS45" s="34"/>
      <c r="DT45" s="34"/>
      <c r="DU45" s="34"/>
      <c r="DV45" s="34"/>
      <c r="DW45" s="34"/>
      <c r="DX45" s="34"/>
    </row>
    <row r="46" spans="1:128" x14ac:dyDescent="0.25">
      <c r="A46" s="242"/>
      <c r="B46" s="242"/>
      <c r="C46" s="242"/>
      <c r="D46" s="242"/>
      <c r="S46" s="34"/>
      <c r="T46" s="34"/>
      <c r="U46" s="34"/>
      <c r="V46" s="34"/>
      <c r="W46" s="34"/>
      <c r="X46" s="34"/>
      <c r="Y46" s="34"/>
      <c r="Z46" s="34"/>
      <c r="AA46" s="34"/>
      <c r="AB46" s="34"/>
      <c r="AC46" s="34"/>
      <c r="AD46" s="34"/>
      <c r="AE46" s="34"/>
      <c r="AF46" s="34"/>
      <c r="AG46" s="34"/>
      <c r="AH46" s="34"/>
      <c r="AI46" s="34"/>
      <c r="AJ46" s="34"/>
      <c r="AK46" s="34"/>
      <c r="AL46" s="34"/>
      <c r="AM46" s="34"/>
      <c r="AN46" s="34"/>
      <c r="AO46" s="34"/>
      <c r="AP46" s="34"/>
      <c r="AQ46" s="34"/>
      <c r="AR46" s="34"/>
      <c r="AS46" s="34"/>
      <c r="AT46" s="34"/>
      <c r="AU46" s="34"/>
      <c r="AV46" s="34"/>
      <c r="AW46" s="34"/>
      <c r="AX46" s="34"/>
      <c r="AY46" s="34"/>
      <c r="AZ46" s="34"/>
      <c r="BA46" s="34"/>
      <c r="BB46" s="34"/>
      <c r="BC46" s="34"/>
      <c r="BD46" s="34"/>
      <c r="BE46" s="34"/>
      <c r="BF46" s="34"/>
      <c r="BG46" s="34"/>
      <c r="BH46" s="34"/>
      <c r="BI46" s="34"/>
      <c r="BJ46" s="34"/>
      <c r="BK46" s="34"/>
      <c r="BL46" s="34"/>
      <c r="BM46" s="34"/>
      <c r="BN46" s="34"/>
      <c r="BO46" s="34"/>
      <c r="BP46" s="34"/>
      <c r="BQ46" s="34"/>
      <c r="BR46" s="34"/>
      <c r="BS46" s="34"/>
      <c r="BT46" s="34"/>
      <c r="BU46" s="34"/>
      <c r="BV46" s="34"/>
      <c r="BW46" s="34"/>
      <c r="BX46" s="34"/>
      <c r="BY46" s="34"/>
      <c r="BZ46" s="34"/>
      <c r="CA46" s="34"/>
      <c r="CB46" s="34"/>
      <c r="CC46" s="34"/>
      <c r="CD46" s="34"/>
      <c r="CE46" s="34"/>
      <c r="CF46" s="34"/>
      <c r="CG46" s="34"/>
      <c r="CH46" s="34"/>
      <c r="CI46" s="34"/>
      <c r="CJ46" s="34"/>
      <c r="CK46" s="34"/>
      <c r="CL46" s="34"/>
      <c r="CM46" s="34"/>
      <c r="CN46" s="34"/>
      <c r="CO46" s="34"/>
      <c r="CP46" s="34"/>
      <c r="CQ46" s="34"/>
      <c r="CR46" s="34"/>
      <c r="CS46" s="34"/>
      <c r="CT46" s="34"/>
      <c r="CU46" s="34"/>
      <c r="CV46" s="34"/>
      <c r="CW46" s="34"/>
      <c r="CX46" s="34"/>
      <c r="CY46" s="34"/>
      <c r="CZ46" s="34"/>
      <c r="DA46" s="34"/>
      <c r="DB46" s="34"/>
      <c r="DC46" s="34"/>
      <c r="DD46" s="34"/>
      <c r="DE46" s="34"/>
      <c r="DF46" s="34"/>
      <c r="DG46" s="34"/>
      <c r="DH46" s="34"/>
      <c r="DI46" s="34"/>
      <c r="DJ46" s="34"/>
      <c r="DK46" s="34"/>
      <c r="DL46" s="34"/>
      <c r="DM46" s="34"/>
      <c r="DN46" s="34"/>
      <c r="DO46" s="34"/>
      <c r="DP46" s="34"/>
      <c r="DQ46" s="34"/>
      <c r="DR46" s="34"/>
      <c r="DS46" s="34"/>
      <c r="DT46" s="34"/>
      <c r="DU46" s="34"/>
      <c r="DV46" s="34"/>
      <c r="DW46" s="34"/>
      <c r="DX46" s="34"/>
    </row>
    <row r="47" spans="1:128" x14ac:dyDescent="0.25">
      <c r="S47" s="34"/>
      <c r="T47" s="34"/>
      <c r="U47" s="34"/>
      <c r="V47" s="34"/>
      <c r="W47" s="34"/>
      <c r="X47" s="34"/>
      <c r="Y47" s="34"/>
      <c r="Z47" s="34"/>
      <c r="AA47" s="34"/>
      <c r="AB47" s="34"/>
      <c r="AC47" s="34"/>
      <c r="AD47" s="34"/>
      <c r="AE47" s="34"/>
      <c r="AF47" s="34"/>
      <c r="AG47" s="34"/>
      <c r="AH47" s="34"/>
      <c r="AI47" s="34"/>
      <c r="AJ47" s="34"/>
      <c r="AK47" s="34"/>
      <c r="AL47" s="34"/>
      <c r="AM47" s="34"/>
      <c r="AN47" s="34"/>
      <c r="AO47" s="34"/>
      <c r="AP47" s="34"/>
      <c r="AQ47" s="34"/>
      <c r="AR47" s="34"/>
      <c r="AS47" s="34"/>
      <c r="AT47" s="34"/>
      <c r="AU47" s="34"/>
      <c r="AV47" s="34"/>
      <c r="AW47" s="34"/>
      <c r="AX47" s="34"/>
      <c r="AY47" s="34"/>
      <c r="AZ47" s="34"/>
      <c r="BA47" s="34"/>
      <c r="BB47" s="34"/>
      <c r="BC47" s="34"/>
      <c r="BD47" s="34"/>
      <c r="BE47" s="34"/>
      <c r="BF47" s="34"/>
      <c r="BG47" s="34"/>
      <c r="BH47" s="34"/>
      <c r="BI47" s="34"/>
      <c r="BJ47" s="34"/>
      <c r="BK47" s="34"/>
      <c r="BL47" s="34"/>
      <c r="BM47" s="34"/>
      <c r="BN47" s="34"/>
      <c r="BO47" s="34"/>
      <c r="BP47" s="34"/>
      <c r="BQ47" s="34"/>
      <c r="BR47" s="34"/>
      <c r="BS47" s="34"/>
      <c r="BT47" s="34"/>
      <c r="BU47" s="34"/>
      <c r="BV47" s="34"/>
      <c r="BW47" s="34"/>
      <c r="BX47" s="34"/>
      <c r="BY47" s="34"/>
      <c r="BZ47" s="34"/>
      <c r="CA47" s="34"/>
      <c r="CB47" s="34"/>
      <c r="CC47" s="34"/>
      <c r="CD47" s="34"/>
      <c r="CE47" s="34"/>
      <c r="CF47" s="34"/>
      <c r="CG47" s="34"/>
      <c r="CH47" s="34"/>
      <c r="CI47" s="34"/>
      <c r="CJ47" s="34"/>
      <c r="CK47" s="34"/>
      <c r="CL47" s="34"/>
      <c r="CM47" s="34"/>
      <c r="CN47" s="34"/>
      <c r="CO47" s="34"/>
      <c r="CP47" s="34"/>
      <c r="CQ47" s="34"/>
      <c r="CR47" s="34"/>
      <c r="CS47" s="34"/>
      <c r="CT47" s="34"/>
      <c r="CU47" s="34"/>
      <c r="CV47" s="34"/>
      <c r="CW47" s="34"/>
      <c r="CX47" s="34"/>
      <c r="CY47" s="34"/>
      <c r="CZ47" s="34"/>
      <c r="DA47" s="34"/>
      <c r="DB47" s="34"/>
      <c r="DC47" s="34"/>
      <c r="DD47" s="34"/>
      <c r="DE47" s="34"/>
      <c r="DF47" s="34"/>
      <c r="DG47" s="34"/>
      <c r="DH47" s="34"/>
      <c r="DI47" s="34"/>
      <c r="DJ47" s="34"/>
      <c r="DK47" s="34"/>
      <c r="DL47" s="34"/>
      <c r="DM47" s="34"/>
      <c r="DN47" s="34"/>
      <c r="DO47" s="34"/>
      <c r="DP47" s="34"/>
      <c r="DQ47" s="34"/>
      <c r="DR47" s="34"/>
      <c r="DS47" s="34"/>
      <c r="DT47" s="34"/>
      <c r="DU47" s="34"/>
      <c r="DV47" s="34"/>
      <c r="DW47" s="34"/>
      <c r="DX47" s="34"/>
    </row>
    <row r="48" spans="1:128" x14ac:dyDescent="0.25">
      <c r="S48" s="34"/>
      <c r="T48" s="34"/>
      <c r="U48" s="34"/>
      <c r="V48" s="34"/>
      <c r="W48" s="34"/>
      <c r="X48" s="34"/>
      <c r="Y48" s="34"/>
      <c r="Z48" s="34"/>
      <c r="AA48" s="34"/>
      <c r="AB48" s="34"/>
      <c r="AC48" s="34"/>
      <c r="AD48" s="34"/>
      <c r="AE48" s="34"/>
      <c r="AF48" s="34"/>
      <c r="AG48" s="34"/>
      <c r="AH48" s="34"/>
      <c r="AI48" s="34"/>
      <c r="AJ48" s="34"/>
      <c r="AK48" s="34"/>
      <c r="AL48" s="34"/>
      <c r="AM48" s="34"/>
      <c r="AN48" s="34"/>
      <c r="AO48" s="34"/>
      <c r="AP48" s="34"/>
      <c r="AQ48" s="34"/>
      <c r="AR48" s="34"/>
      <c r="AS48" s="34"/>
      <c r="AT48" s="34"/>
      <c r="AU48" s="34"/>
      <c r="AV48" s="34"/>
      <c r="AW48" s="34"/>
      <c r="AX48" s="34"/>
      <c r="AY48" s="34"/>
      <c r="AZ48" s="34"/>
      <c r="BA48" s="34"/>
      <c r="BB48" s="34"/>
      <c r="BC48" s="34"/>
      <c r="BD48" s="34"/>
      <c r="BE48" s="34"/>
      <c r="BF48" s="34"/>
      <c r="BG48" s="34"/>
      <c r="BH48" s="34"/>
      <c r="BI48" s="34"/>
      <c r="BJ48" s="34"/>
      <c r="BK48" s="34"/>
      <c r="BL48" s="34"/>
      <c r="BM48" s="34"/>
      <c r="BN48" s="34"/>
      <c r="BO48" s="34"/>
      <c r="BP48" s="34"/>
      <c r="BQ48" s="34"/>
      <c r="BR48" s="34"/>
      <c r="BS48" s="34"/>
      <c r="BT48" s="34"/>
      <c r="BU48" s="34"/>
      <c r="BV48" s="34"/>
      <c r="BW48" s="34"/>
      <c r="BX48" s="34"/>
      <c r="BY48" s="34"/>
      <c r="BZ48" s="34"/>
      <c r="CA48" s="34"/>
      <c r="CB48" s="34"/>
      <c r="CC48" s="34"/>
      <c r="CD48" s="34"/>
      <c r="CE48" s="34"/>
      <c r="CF48" s="34"/>
      <c r="CG48" s="34"/>
      <c r="CH48" s="34"/>
      <c r="CI48" s="34"/>
      <c r="CJ48" s="34"/>
      <c r="CK48" s="34"/>
      <c r="CL48" s="34"/>
      <c r="CM48" s="34"/>
      <c r="CN48" s="34"/>
      <c r="CO48" s="34"/>
      <c r="CP48" s="34"/>
      <c r="CQ48" s="34"/>
      <c r="CR48" s="34"/>
      <c r="CS48" s="34"/>
      <c r="CT48" s="34"/>
      <c r="CU48" s="34"/>
      <c r="CV48" s="34"/>
      <c r="CW48" s="34"/>
      <c r="CX48" s="34"/>
      <c r="CY48" s="34"/>
      <c r="CZ48" s="34"/>
      <c r="DA48" s="34"/>
      <c r="DB48" s="34"/>
      <c r="DC48" s="34"/>
      <c r="DD48" s="34"/>
      <c r="DE48" s="34"/>
      <c r="DF48" s="34"/>
      <c r="DG48" s="34"/>
      <c r="DH48" s="34"/>
      <c r="DI48" s="34"/>
      <c r="DJ48" s="34"/>
      <c r="DK48" s="34"/>
      <c r="DL48" s="34"/>
      <c r="DM48" s="34"/>
      <c r="DN48" s="34"/>
      <c r="DO48" s="34"/>
      <c r="DP48" s="34"/>
      <c r="DQ48" s="34"/>
      <c r="DR48" s="34"/>
      <c r="DS48" s="34"/>
      <c r="DT48" s="34"/>
      <c r="DU48" s="34"/>
      <c r="DV48" s="34"/>
      <c r="DW48" s="34"/>
      <c r="DX48" s="34"/>
    </row>
  </sheetData>
  <mergeCells count="153">
    <mergeCell ref="G39:H39"/>
    <mergeCell ref="I39:J39"/>
    <mergeCell ref="K39:L39"/>
    <mergeCell ref="M39:N39"/>
    <mergeCell ref="O39:P39"/>
    <mergeCell ref="O36:P36"/>
    <mergeCell ref="G37:H37"/>
    <mergeCell ref="I37:J37"/>
    <mergeCell ref="K37:L37"/>
    <mergeCell ref="M37:N37"/>
    <mergeCell ref="O37:P37"/>
    <mergeCell ref="A36:F36"/>
    <mergeCell ref="G36:H36"/>
    <mergeCell ref="I36:J36"/>
    <mergeCell ref="K36:L36"/>
    <mergeCell ref="M36:N36"/>
    <mergeCell ref="A35:F35"/>
    <mergeCell ref="G35:H35"/>
    <mergeCell ref="I35:J35"/>
    <mergeCell ref="K35:L35"/>
    <mergeCell ref="M35:N35"/>
    <mergeCell ref="O35:P35"/>
    <mergeCell ref="A34:F34"/>
    <mergeCell ref="G34:H34"/>
    <mergeCell ref="I34:J34"/>
    <mergeCell ref="K34:L34"/>
    <mergeCell ref="M34:N34"/>
    <mergeCell ref="O34:P34"/>
    <mergeCell ref="G32:H32"/>
    <mergeCell ref="I32:J32"/>
    <mergeCell ref="K32:L32"/>
    <mergeCell ref="M32:N32"/>
    <mergeCell ref="O32:P32"/>
    <mergeCell ref="A31:F31"/>
    <mergeCell ref="G31:H31"/>
    <mergeCell ref="I31:J31"/>
    <mergeCell ref="K31:L31"/>
    <mergeCell ref="M31:N31"/>
    <mergeCell ref="O31:P31"/>
    <mergeCell ref="A30:F30"/>
    <mergeCell ref="G30:H30"/>
    <mergeCell ref="I30:J30"/>
    <mergeCell ref="K30:L30"/>
    <mergeCell ref="M30:N30"/>
    <mergeCell ref="O30:P30"/>
    <mergeCell ref="A29:F29"/>
    <mergeCell ref="G29:H29"/>
    <mergeCell ref="I29:J29"/>
    <mergeCell ref="K29:L29"/>
    <mergeCell ref="M29:N29"/>
    <mergeCell ref="O29:P29"/>
    <mergeCell ref="A28:F28"/>
    <mergeCell ref="G28:H28"/>
    <mergeCell ref="I28:J28"/>
    <mergeCell ref="K28:L28"/>
    <mergeCell ref="M28:N28"/>
    <mergeCell ref="O28:P28"/>
    <mergeCell ref="A27:F27"/>
    <mergeCell ref="G27:H27"/>
    <mergeCell ref="I27:J27"/>
    <mergeCell ref="K27:L27"/>
    <mergeCell ref="M27:N27"/>
    <mergeCell ref="O27:P27"/>
    <mergeCell ref="A26:F26"/>
    <mergeCell ref="G26:H26"/>
    <mergeCell ref="I26:J26"/>
    <mergeCell ref="K26:L26"/>
    <mergeCell ref="M26:N26"/>
    <mergeCell ref="O26:P26"/>
    <mergeCell ref="A25:F25"/>
    <mergeCell ref="G25:H25"/>
    <mergeCell ref="I25:J25"/>
    <mergeCell ref="K25:L25"/>
    <mergeCell ref="M25:N25"/>
    <mergeCell ref="O25:P25"/>
    <mergeCell ref="A24:F24"/>
    <mergeCell ref="G24:H24"/>
    <mergeCell ref="I24:J24"/>
    <mergeCell ref="K24:L24"/>
    <mergeCell ref="M24:N24"/>
    <mergeCell ref="O24:P24"/>
    <mergeCell ref="A23:F23"/>
    <mergeCell ref="G23:H23"/>
    <mergeCell ref="I23:J23"/>
    <mergeCell ref="K23:L23"/>
    <mergeCell ref="M23:N23"/>
    <mergeCell ref="O23:P23"/>
    <mergeCell ref="A22:F22"/>
    <mergeCell ref="G22:H22"/>
    <mergeCell ref="I22:J22"/>
    <mergeCell ref="K22:L22"/>
    <mergeCell ref="M22:N22"/>
    <mergeCell ref="O22:P22"/>
    <mergeCell ref="G19:H19"/>
    <mergeCell ref="I19:J19"/>
    <mergeCell ref="K19:L19"/>
    <mergeCell ref="M19:N19"/>
    <mergeCell ref="O19:P19"/>
    <mergeCell ref="G21:H21"/>
    <mergeCell ref="I21:J21"/>
    <mergeCell ref="K21:L21"/>
    <mergeCell ref="M21:N21"/>
    <mergeCell ref="O21:P21"/>
    <mergeCell ref="A18:F18"/>
    <mergeCell ref="G18:H18"/>
    <mergeCell ref="I18:J18"/>
    <mergeCell ref="K18:L18"/>
    <mergeCell ref="M18:N18"/>
    <mergeCell ref="O18:P18"/>
    <mergeCell ref="O16:P16"/>
    <mergeCell ref="A17:F17"/>
    <mergeCell ref="G17:H17"/>
    <mergeCell ref="I17:J17"/>
    <mergeCell ref="K17:L17"/>
    <mergeCell ref="M17:N17"/>
    <mergeCell ref="O17:P17"/>
    <mergeCell ref="G15:H15"/>
    <mergeCell ref="I15:J15"/>
    <mergeCell ref="K15:L15"/>
    <mergeCell ref="M15:N15"/>
    <mergeCell ref="O15:P15"/>
    <mergeCell ref="A16:F16"/>
    <mergeCell ref="G16:H16"/>
    <mergeCell ref="I16:J16"/>
    <mergeCell ref="K16:L16"/>
    <mergeCell ref="M16:N16"/>
    <mergeCell ref="G13:H13"/>
    <mergeCell ref="I13:J13"/>
    <mergeCell ref="K13:L13"/>
    <mergeCell ref="M13:N13"/>
    <mergeCell ref="O13:P13"/>
    <mergeCell ref="M4:M5"/>
    <mergeCell ref="N4:N5"/>
    <mergeCell ref="K4:K5"/>
    <mergeCell ref="L4:L5"/>
    <mergeCell ref="H4:H5"/>
    <mergeCell ref="I4:I5"/>
    <mergeCell ref="J4:J5"/>
    <mergeCell ref="R3:R5"/>
    <mergeCell ref="O4:O5"/>
    <mergeCell ref="P4:P5"/>
    <mergeCell ref="G3:H3"/>
    <mergeCell ref="I3:J3"/>
    <mergeCell ref="K3:L3"/>
    <mergeCell ref="A4:A5"/>
    <mergeCell ref="B4:B5"/>
    <mergeCell ref="C4:C5"/>
    <mergeCell ref="D4:E4"/>
    <mergeCell ref="F4:F5"/>
    <mergeCell ref="G4:G5"/>
    <mergeCell ref="M3:N3"/>
    <mergeCell ref="O3:P3"/>
    <mergeCell ref="Q3:Q5"/>
  </mergeCells>
  <pageMargins left="0.7" right="0.7" top="0.75" bottom="0.75" header="0.3" footer="0.3"/>
  <pageSetup orientation="portrait"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1</xdr:col>
                    <xdr:colOff>104775</xdr:colOff>
                    <xdr:row>4</xdr:row>
                    <xdr:rowOff>257175</xdr:rowOff>
                  </from>
                  <to>
                    <xdr:col>1</xdr:col>
                    <xdr:colOff>342900</xdr:colOff>
                    <xdr:row>6</xdr:row>
                    <xdr:rowOff>0</xdr:rowOff>
                  </to>
                </anchor>
              </controlPr>
            </control>
          </mc:Choice>
        </mc:AlternateContent>
        <mc:AlternateContent xmlns:mc="http://schemas.openxmlformats.org/markup-compatibility/2006">
          <mc:Choice Requires="x14">
            <control shapeId="2050" r:id="rId5" name="Check Box 2">
              <controlPr defaultSize="0" autoFill="0" autoLine="0" autoPict="0">
                <anchor moveWithCells="1">
                  <from>
                    <xdr:col>1</xdr:col>
                    <xdr:colOff>104775</xdr:colOff>
                    <xdr:row>5</xdr:row>
                    <xdr:rowOff>180975</xdr:rowOff>
                  </from>
                  <to>
                    <xdr:col>1</xdr:col>
                    <xdr:colOff>342900</xdr:colOff>
                    <xdr:row>6</xdr:row>
                    <xdr:rowOff>180975</xdr:rowOff>
                  </to>
                </anchor>
              </controlPr>
            </control>
          </mc:Choice>
        </mc:AlternateContent>
        <mc:AlternateContent xmlns:mc="http://schemas.openxmlformats.org/markup-compatibility/2006">
          <mc:Choice Requires="x14">
            <control shapeId="2051" r:id="rId6" name="Check Box 3">
              <controlPr defaultSize="0" autoFill="0" autoLine="0" autoPict="0">
                <anchor moveWithCells="1">
                  <from>
                    <xdr:col>1</xdr:col>
                    <xdr:colOff>104775</xdr:colOff>
                    <xdr:row>6</xdr:row>
                    <xdr:rowOff>180975</xdr:rowOff>
                  </from>
                  <to>
                    <xdr:col>1</xdr:col>
                    <xdr:colOff>342900</xdr:colOff>
                    <xdr:row>7</xdr:row>
                    <xdr:rowOff>180975</xdr:rowOff>
                  </to>
                </anchor>
              </controlPr>
            </control>
          </mc:Choice>
        </mc:AlternateContent>
        <mc:AlternateContent xmlns:mc="http://schemas.openxmlformats.org/markup-compatibility/2006">
          <mc:Choice Requires="x14">
            <control shapeId="2052" r:id="rId7" name="Check Box 4">
              <controlPr defaultSize="0" autoFill="0" autoLine="0" autoPict="0">
                <anchor moveWithCells="1">
                  <from>
                    <xdr:col>1</xdr:col>
                    <xdr:colOff>104775</xdr:colOff>
                    <xdr:row>9</xdr:row>
                    <xdr:rowOff>0</xdr:rowOff>
                  </from>
                  <to>
                    <xdr:col>1</xdr:col>
                    <xdr:colOff>342900</xdr:colOff>
                    <xdr:row>10</xdr:row>
                    <xdr:rowOff>9525</xdr:rowOff>
                  </to>
                </anchor>
              </controlPr>
            </control>
          </mc:Choice>
        </mc:AlternateContent>
        <mc:AlternateContent xmlns:mc="http://schemas.openxmlformats.org/markup-compatibility/2006">
          <mc:Choice Requires="x14">
            <control shapeId="2053" r:id="rId8" name="Check Box 5">
              <controlPr defaultSize="0" autoFill="0" autoLine="0" autoPict="0">
                <anchor moveWithCells="1">
                  <from>
                    <xdr:col>1</xdr:col>
                    <xdr:colOff>104775</xdr:colOff>
                    <xdr:row>7</xdr:row>
                    <xdr:rowOff>180975</xdr:rowOff>
                  </from>
                  <to>
                    <xdr:col>1</xdr:col>
                    <xdr:colOff>342900</xdr:colOff>
                    <xdr:row>9</xdr:row>
                    <xdr:rowOff>0</xdr:rowOff>
                  </to>
                </anchor>
              </controlPr>
            </control>
          </mc:Choice>
        </mc:AlternateContent>
        <mc:AlternateContent xmlns:mc="http://schemas.openxmlformats.org/markup-compatibility/2006">
          <mc:Choice Requires="x14">
            <control shapeId="2054" r:id="rId9" name="Check Box 6">
              <controlPr defaultSize="0" autoFill="0" autoLine="0" autoPict="0">
                <anchor moveWithCells="1">
                  <from>
                    <xdr:col>1</xdr:col>
                    <xdr:colOff>104775</xdr:colOff>
                    <xdr:row>10</xdr:row>
                    <xdr:rowOff>180975</xdr:rowOff>
                  </from>
                  <to>
                    <xdr:col>1</xdr:col>
                    <xdr:colOff>342900</xdr:colOff>
                    <xdr:row>11</xdr:row>
                    <xdr:rowOff>190500</xdr:rowOff>
                  </to>
                </anchor>
              </controlPr>
            </control>
          </mc:Choice>
        </mc:AlternateContent>
        <mc:AlternateContent xmlns:mc="http://schemas.openxmlformats.org/markup-compatibility/2006">
          <mc:Choice Requires="x14">
            <control shapeId="2055" r:id="rId10" name="Check Box 7">
              <controlPr defaultSize="0" autoFill="0" autoLine="0" autoPict="0">
                <anchor moveWithCells="1">
                  <from>
                    <xdr:col>1</xdr:col>
                    <xdr:colOff>104775</xdr:colOff>
                    <xdr:row>9</xdr:row>
                    <xdr:rowOff>180975</xdr:rowOff>
                  </from>
                  <to>
                    <xdr:col>1</xdr:col>
                    <xdr:colOff>342900</xdr:colOff>
                    <xdr:row>11</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X48"/>
  <sheetViews>
    <sheetView topLeftCell="A10" zoomScale="90" zoomScaleNormal="90" workbookViewId="0">
      <selection activeCell="A45" sqref="A45"/>
    </sheetView>
  </sheetViews>
  <sheetFormatPr defaultColWidth="9.140625" defaultRowHeight="15" x14ac:dyDescent="0.25"/>
  <cols>
    <col min="1" max="1" width="39.28515625" style="14" customWidth="1"/>
    <col min="2" max="2" width="6" style="14" customWidth="1"/>
    <col min="3" max="3" width="13.5703125" style="14" customWidth="1"/>
    <col min="4" max="4" width="7.7109375" style="14" customWidth="1"/>
    <col min="5" max="5" width="10.42578125" style="14" customWidth="1"/>
    <col min="6" max="6" width="9.7109375" style="14" customWidth="1"/>
    <col min="7" max="7" width="6.85546875" style="14" customWidth="1"/>
    <col min="8" max="8" width="11.140625" style="14" customWidth="1"/>
    <col min="9" max="9" width="6.85546875" style="14" customWidth="1"/>
    <col min="10" max="10" width="11.140625" style="14" bestFit="1" customWidth="1"/>
    <col min="11" max="11" width="6.85546875" style="14" customWidth="1"/>
    <col min="12" max="12" width="10.140625" style="14" customWidth="1"/>
    <col min="13" max="13" width="6.85546875" style="14" customWidth="1"/>
    <col min="14" max="14" width="10.140625" style="14" customWidth="1"/>
    <col min="15" max="15" width="6.85546875" style="14" customWidth="1"/>
    <col min="16" max="16" width="10" style="14" customWidth="1"/>
    <col min="17" max="17" width="15.140625" style="14" customWidth="1"/>
    <col min="18" max="18" width="60.42578125" style="14" customWidth="1"/>
    <col min="19" max="16384" width="9.140625" style="14"/>
  </cols>
  <sheetData>
    <row r="1" spans="1:128" ht="15.75" x14ac:dyDescent="0.25">
      <c r="A1" s="39" t="s">
        <v>73</v>
      </c>
      <c r="B1" s="40"/>
      <c r="C1" s="41"/>
      <c r="D1" s="41"/>
      <c r="E1" s="41"/>
      <c r="F1" s="41"/>
      <c r="G1" s="41"/>
      <c r="H1" s="266"/>
      <c r="I1" s="41"/>
      <c r="J1" s="267"/>
      <c r="K1" s="41"/>
      <c r="L1" s="41"/>
      <c r="M1" s="41"/>
      <c r="N1" s="41"/>
      <c r="O1" s="41"/>
      <c r="P1" s="41"/>
      <c r="Q1" s="41"/>
      <c r="R1" s="41"/>
      <c r="S1" s="34"/>
      <c r="T1" s="34"/>
      <c r="U1" s="34"/>
      <c r="V1" s="34"/>
      <c r="W1" s="34"/>
      <c r="X1" s="34"/>
      <c r="Y1" s="34"/>
      <c r="Z1" s="34"/>
      <c r="AA1" s="34"/>
      <c r="AB1" s="34"/>
      <c r="AC1" s="34"/>
      <c r="AD1" s="34"/>
      <c r="AE1" s="34"/>
      <c r="AF1" s="34"/>
      <c r="AG1" s="34"/>
      <c r="AH1" s="34"/>
      <c r="AI1" s="34"/>
      <c r="AJ1" s="34"/>
      <c r="AK1" s="34"/>
      <c r="AL1" s="34"/>
      <c r="AM1" s="34"/>
      <c r="AN1" s="34"/>
      <c r="AO1" s="34"/>
      <c r="AP1" s="34"/>
      <c r="AQ1" s="34"/>
      <c r="AR1" s="34"/>
      <c r="AS1" s="34"/>
      <c r="AT1" s="34"/>
      <c r="AU1" s="34"/>
      <c r="AV1" s="34"/>
      <c r="AW1" s="34"/>
      <c r="AX1" s="34"/>
      <c r="AY1" s="34"/>
      <c r="AZ1" s="34"/>
      <c r="BA1" s="34"/>
      <c r="BB1" s="34"/>
      <c r="BC1" s="34"/>
      <c r="BD1" s="34"/>
      <c r="BE1" s="34"/>
      <c r="BF1" s="34"/>
      <c r="BG1" s="34"/>
      <c r="BH1" s="34"/>
      <c r="BI1" s="34"/>
      <c r="BJ1" s="34"/>
      <c r="BK1" s="34"/>
      <c r="BL1" s="34"/>
      <c r="BM1" s="34"/>
      <c r="BN1" s="34"/>
      <c r="BO1" s="34"/>
      <c r="BP1" s="34"/>
      <c r="BQ1" s="34"/>
      <c r="BR1" s="34"/>
      <c r="BS1" s="34"/>
      <c r="BT1" s="34"/>
      <c r="BU1" s="34"/>
      <c r="BV1" s="34"/>
      <c r="BW1" s="34"/>
      <c r="BX1" s="34"/>
      <c r="BY1" s="34"/>
      <c r="BZ1" s="34"/>
      <c r="CA1" s="34"/>
      <c r="CB1" s="34"/>
      <c r="CC1" s="34"/>
      <c r="CD1" s="34"/>
      <c r="CE1" s="34"/>
      <c r="CF1" s="34"/>
      <c r="CG1" s="34"/>
      <c r="CH1" s="34"/>
      <c r="CI1" s="34"/>
      <c r="CJ1" s="34"/>
      <c r="CK1" s="34"/>
      <c r="CL1" s="34"/>
      <c r="CM1" s="34"/>
      <c r="CN1" s="34"/>
      <c r="CO1" s="34"/>
      <c r="CP1" s="34"/>
      <c r="CQ1" s="34"/>
      <c r="CR1" s="34"/>
      <c r="CS1" s="34"/>
      <c r="CT1" s="34"/>
      <c r="CU1" s="34"/>
      <c r="CV1" s="34"/>
      <c r="CW1" s="34"/>
      <c r="CX1" s="34"/>
      <c r="CY1" s="34"/>
      <c r="CZ1" s="34"/>
      <c r="DA1" s="34"/>
      <c r="DB1" s="34"/>
      <c r="DC1" s="34"/>
      <c r="DD1" s="34"/>
      <c r="DE1" s="34"/>
      <c r="DF1" s="34"/>
      <c r="DG1" s="34"/>
      <c r="DH1" s="34"/>
      <c r="DI1" s="34"/>
      <c r="DJ1" s="34"/>
      <c r="DK1" s="34"/>
      <c r="DL1" s="34"/>
      <c r="DM1" s="34"/>
      <c r="DN1" s="34"/>
      <c r="DO1" s="34"/>
      <c r="DP1" s="34"/>
      <c r="DQ1" s="34"/>
      <c r="DR1" s="34"/>
      <c r="DS1" s="34"/>
      <c r="DT1" s="34"/>
      <c r="DU1" s="34"/>
      <c r="DV1" s="34"/>
      <c r="DW1" s="34"/>
      <c r="DX1" s="34"/>
    </row>
    <row r="2" spans="1:128" ht="9.75" customHeight="1" x14ac:dyDescent="0.25">
      <c r="A2" s="42"/>
      <c r="B2" s="43"/>
      <c r="C2" s="44"/>
      <c r="D2" s="44"/>
      <c r="E2" s="44"/>
      <c r="F2" s="44"/>
      <c r="G2" s="44"/>
      <c r="H2" s="44"/>
      <c r="I2" s="44"/>
      <c r="J2" s="44"/>
      <c r="K2" s="44"/>
      <c r="L2" s="44"/>
      <c r="M2" s="44"/>
      <c r="N2" s="44"/>
      <c r="O2" s="44"/>
      <c r="P2" s="44"/>
      <c r="Q2" s="44"/>
      <c r="R2" s="45"/>
      <c r="S2" s="34"/>
      <c r="T2" s="34"/>
      <c r="U2" s="34"/>
      <c r="V2" s="34"/>
      <c r="W2" s="34"/>
      <c r="X2" s="34"/>
      <c r="Y2" s="34"/>
      <c r="Z2" s="34"/>
      <c r="AA2" s="34"/>
      <c r="AB2" s="34"/>
      <c r="AC2" s="34"/>
      <c r="AD2" s="34"/>
      <c r="AE2" s="34"/>
      <c r="AF2" s="34"/>
      <c r="AG2" s="34"/>
      <c r="AH2" s="34"/>
      <c r="AI2" s="34"/>
      <c r="AJ2" s="34"/>
      <c r="AK2" s="34"/>
      <c r="AL2" s="34"/>
      <c r="AM2" s="34"/>
      <c r="AN2" s="34"/>
      <c r="AO2" s="34"/>
      <c r="AP2" s="34"/>
      <c r="AQ2" s="34"/>
      <c r="AR2" s="34"/>
      <c r="AS2" s="34"/>
      <c r="AT2" s="34"/>
      <c r="AU2" s="34"/>
      <c r="AV2" s="34"/>
      <c r="AW2" s="34"/>
      <c r="AX2" s="34"/>
      <c r="AY2" s="34"/>
      <c r="AZ2" s="34"/>
      <c r="BA2" s="34"/>
      <c r="BB2" s="34"/>
      <c r="BC2" s="34"/>
      <c r="BD2" s="34"/>
      <c r="BE2" s="34"/>
      <c r="BF2" s="34"/>
      <c r="BG2" s="34"/>
      <c r="BH2" s="34"/>
      <c r="BI2" s="34"/>
      <c r="BJ2" s="34"/>
      <c r="BK2" s="34"/>
      <c r="BL2" s="34"/>
      <c r="BM2" s="34"/>
      <c r="BN2" s="34"/>
      <c r="BO2" s="34"/>
      <c r="BP2" s="34"/>
      <c r="BQ2" s="34"/>
      <c r="BR2" s="34"/>
      <c r="BS2" s="34"/>
      <c r="BT2" s="34"/>
      <c r="BU2" s="34"/>
      <c r="BV2" s="34"/>
      <c r="BW2" s="34"/>
      <c r="BX2" s="34"/>
      <c r="BY2" s="34"/>
      <c r="BZ2" s="34"/>
      <c r="CA2" s="34"/>
      <c r="CB2" s="34"/>
      <c r="CC2" s="34"/>
      <c r="CD2" s="34"/>
      <c r="CE2" s="34"/>
      <c r="CF2" s="34"/>
      <c r="CG2" s="34"/>
      <c r="CH2" s="34"/>
      <c r="CI2" s="34"/>
      <c r="CJ2" s="34"/>
      <c r="CK2" s="34"/>
      <c r="CL2" s="34"/>
      <c r="CM2" s="34"/>
      <c r="CN2" s="34"/>
      <c r="CO2" s="34"/>
      <c r="CP2" s="34"/>
      <c r="CQ2" s="34"/>
      <c r="CR2" s="34"/>
      <c r="CS2" s="34"/>
      <c r="CT2" s="34"/>
      <c r="CU2" s="34"/>
      <c r="CV2" s="34"/>
      <c r="CW2" s="34"/>
      <c r="CX2" s="34"/>
      <c r="CY2" s="34"/>
      <c r="CZ2" s="34"/>
      <c r="DA2" s="34"/>
      <c r="DB2" s="34"/>
      <c r="DC2" s="34"/>
      <c r="DD2" s="34"/>
      <c r="DE2" s="34"/>
      <c r="DF2" s="34"/>
      <c r="DG2" s="34"/>
      <c r="DH2" s="34"/>
      <c r="DI2" s="34"/>
      <c r="DJ2" s="34"/>
      <c r="DK2" s="34"/>
      <c r="DL2" s="34"/>
      <c r="DM2" s="34"/>
      <c r="DN2" s="34"/>
      <c r="DO2" s="34"/>
      <c r="DP2" s="34"/>
      <c r="DQ2" s="34"/>
      <c r="DR2" s="34"/>
      <c r="DS2" s="34"/>
      <c r="DT2" s="34"/>
      <c r="DU2" s="34"/>
      <c r="DV2" s="34"/>
      <c r="DW2" s="34"/>
      <c r="DX2" s="34"/>
    </row>
    <row r="3" spans="1:128" ht="15.75" customHeight="1" x14ac:dyDescent="0.25">
      <c r="A3" s="36" t="s">
        <v>23</v>
      </c>
      <c r="B3" s="30"/>
      <c r="C3" s="30"/>
      <c r="D3" s="30"/>
      <c r="E3" s="30"/>
      <c r="F3" s="31"/>
      <c r="G3" s="370" t="s">
        <v>0</v>
      </c>
      <c r="H3" s="371"/>
      <c r="I3" s="370" t="s">
        <v>1</v>
      </c>
      <c r="J3" s="371"/>
      <c r="K3" s="370" t="s">
        <v>2</v>
      </c>
      <c r="L3" s="371"/>
      <c r="M3" s="370" t="s">
        <v>3</v>
      </c>
      <c r="N3" s="371"/>
      <c r="O3" s="370" t="s">
        <v>4</v>
      </c>
      <c r="P3" s="371"/>
      <c r="Q3" s="372" t="s">
        <v>5</v>
      </c>
      <c r="R3" s="363" t="s">
        <v>6</v>
      </c>
      <c r="S3" s="34"/>
      <c r="T3" s="34"/>
      <c r="U3" s="34"/>
      <c r="V3" s="34"/>
      <c r="W3" s="34"/>
      <c r="X3" s="34"/>
      <c r="Y3" s="34"/>
      <c r="Z3" s="34"/>
      <c r="AA3" s="34"/>
      <c r="AB3" s="34"/>
      <c r="AC3" s="34"/>
      <c r="AD3" s="34"/>
      <c r="AE3" s="34"/>
      <c r="AF3" s="34"/>
      <c r="AG3" s="34"/>
      <c r="AH3" s="34"/>
      <c r="AI3" s="34"/>
      <c r="AJ3" s="34"/>
      <c r="AK3" s="34"/>
      <c r="AL3" s="34"/>
      <c r="AM3" s="34"/>
      <c r="AN3" s="34"/>
      <c r="AO3" s="34"/>
      <c r="AP3" s="34"/>
      <c r="AQ3" s="34"/>
      <c r="AR3" s="34"/>
      <c r="AS3" s="34"/>
      <c r="AT3" s="34"/>
      <c r="AU3" s="34"/>
      <c r="AV3" s="34"/>
      <c r="AW3" s="34"/>
      <c r="AX3" s="34"/>
      <c r="AY3" s="34"/>
      <c r="AZ3" s="34"/>
      <c r="BA3" s="34"/>
      <c r="BB3" s="34"/>
      <c r="BC3" s="34"/>
      <c r="BD3" s="34"/>
      <c r="BE3" s="34"/>
      <c r="BF3" s="34"/>
      <c r="BG3" s="34"/>
      <c r="BH3" s="34"/>
      <c r="BI3" s="34"/>
      <c r="BJ3" s="34"/>
      <c r="BK3" s="34"/>
      <c r="BL3" s="34"/>
      <c r="BM3" s="34"/>
      <c r="BN3" s="34"/>
      <c r="BO3" s="34"/>
      <c r="BP3" s="34"/>
      <c r="BQ3" s="34"/>
      <c r="BR3" s="34"/>
      <c r="BS3" s="34"/>
      <c r="BT3" s="34"/>
      <c r="BU3" s="34"/>
      <c r="BV3" s="34"/>
      <c r="BW3" s="34"/>
      <c r="BX3" s="34"/>
      <c r="BY3" s="34"/>
      <c r="BZ3" s="34"/>
      <c r="CA3" s="34"/>
      <c r="CB3" s="34"/>
      <c r="CC3" s="34"/>
      <c r="CD3" s="34"/>
      <c r="CE3" s="34"/>
      <c r="CF3" s="34"/>
      <c r="CG3" s="34"/>
      <c r="CH3" s="34"/>
      <c r="CI3" s="34"/>
      <c r="CJ3" s="34"/>
      <c r="CK3" s="34"/>
      <c r="CL3" s="34"/>
      <c r="CM3" s="34"/>
      <c r="CN3" s="34"/>
      <c r="CO3" s="34"/>
      <c r="CP3" s="34"/>
      <c r="CQ3" s="34"/>
      <c r="CR3" s="34"/>
      <c r="CS3" s="34"/>
      <c r="CT3" s="34"/>
      <c r="CU3" s="34"/>
      <c r="CV3" s="34"/>
      <c r="CW3" s="34"/>
      <c r="CX3" s="34"/>
      <c r="CY3" s="34"/>
      <c r="CZ3" s="34"/>
      <c r="DA3" s="34"/>
      <c r="DB3" s="34"/>
      <c r="DC3" s="34"/>
      <c r="DD3" s="34"/>
      <c r="DE3" s="34"/>
      <c r="DF3" s="34"/>
      <c r="DG3" s="34"/>
      <c r="DH3" s="34"/>
      <c r="DI3" s="34"/>
      <c r="DJ3" s="34"/>
      <c r="DK3" s="34"/>
      <c r="DL3" s="34"/>
      <c r="DM3" s="34"/>
      <c r="DN3" s="34"/>
      <c r="DO3" s="34"/>
      <c r="DP3" s="34"/>
      <c r="DQ3" s="34"/>
      <c r="DR3" s="34"/>
      <c r="DS3" s="34"/>
      <c r="DT3" s="34"/>
      <c r="DU3" s="34"/>
      <c r="DV3" s="34"/>
      <c r="DW3" s="34"/>
      <c r="DX3" s="34"/>
    </row>
    <row r="4" spans="1:128" ht="20.25" customHeight="1" x14ac:dyDescent="0.25">
      <c r="A4" s="358" t="s">
        <v>71</v>
      </c>
      <c r="B4" s="360" t="s">
        <v>37</v>
      </c>
      <c r="C4" s="360" t="s">
        <v>28</v>
      </c>
      <c r="D4" s="370" t="s">
        <v>19</v>
      </c>
      <c r="E4" s="371"/>
      <c r="F4" s="360" t="s">
        <v>7</v>
      </c>
      <c r="G4" s="360" t="s">
        <v>8</v>
      </c>
      <c r="H4" s="360" t="s">
        <v>41</v>
      </c>
      <c r="I4" s="360" t="s">
        <v>8</v>
      </c>
      <c r="J4" s="360" t="s">
        <v>55</v>
      </c>
      <c r="K4" s="360" t="s">
        <v>8</v>
      </c>
      <c r="L4" s="360" t="s">
        <v>56</v>
      </c>
      <c r="M4" s="360" t="s">
        <v>8</v>
      </c>
      <c r="N4" s="360" t="s">
        <v>57</v>
      </c>
      <c r="O4" s="360" t="s">
        <v>8</v>
      </c>
      <c r="P4" s="360" t="s">
        <v>58</v>
      </c>
      <c r="Q4" s="373"/>
      <c r="R4" s="363"/>
      <c r="S4" s="34"/>
      <c r="T4" s="34"/>
      <c r="U4" s="34"/>
      <c r="V4" s="34"/>
      <c r="W4" s="34"/>
      <c r="X4" s="34"/>
      <c r="Y4" s="34"/>
      <c r="Z4" s="34"/>
      <c r="AA4" s="34"/>
      <c r="AB4" s="34"/>
      <c r="AC4" s="34"/>
      <c r="AD4" s="34"/>
      <c r="AE4" s="34"/>
      <c r="AF4" s="34"/>
      <c r="AG4" s="34"/>
      <c r="AH4" s="34"/>
      <c r="AI4" s="34"/>
      <c r="AJ4" s="34"/>
      <c r="AK4" s="34"/>
      <c r="AL4" s="34"/>
      <c r="AM4" s="34"/>
      <c r="AN4" s="34"/>
      <c r="AO4" s="34"/>
      <c r="AP4" s="34"/>
      <c r="AQ4" s="34"/>
      <c r="AR4" s="34"/>
      <c r="AS4" s="34"/>
      <c r="AT4" s="34"/>
      <c r="AU4" s="34"/>
      <c r="AV4" s="34"/>
      <c r="AW4" s="34"/>
      <c r="AX4" s="34"/>
      <c r="AY4" s="34"/>
      <c r="AZ4" s="34"/>
      <c r="BA4" s="34"/>
      <c r="BB4" s="34"/>
      <c r="BC4" s="34"/>
      <c r="BD4" s="34"/>
      <c r="BE4" s="34"/>
      <c r="BF4" s="34"/>
      <c r="BG4" s="34"/>
      <c r="BH4" s="34"/>
      <c r="BI4" s="34"/>
      <c r="BJ4" s="34"/>
      <c r="BK4" s="34"/>
      <c r="BL4" s="34"/>
      <c r="BM4" s="34"/>
      <c r="BN4" s="34"/>
      <c r="BO4" s="34"/>
      <c r="BP4" s="34"/>
      <c r="BQ4" s="34"/>
      <c r="BR4" s="34"/>
      <c r="BS4" s="34"/>
      <c r="BT4" s="34"/>
      <c r="BU4" s="34"/>
      <c r="BV4" s="34"/>
      <c r="BW4" s="34"/>
      <c r="BX4" s="34"/>
      <c r="BY4" s="34"/>
      <c r="BZ4" s="34"/>
      <c r="CA4" s="34"/>
      <c r="CB4" s="34"/>
      <c r="CC4" s="34"/>
      <c r="CD4" s="34"/>
      <c r="CE4" s="34"/>
      <c r="CF4" s="34"/>
      <c r="CG4" s="34"/>
      <c r="CH4" s="34"/>
      <c r="CI4" s="34"/>
      <c r="CJ4" s="34"/>
      <c r="CK4" s="34"/>
      <c r="CL4" s="34"/>
      <c r="CM4" s="34"/>
      <c r="CN4" s="34"/>
      <c r="CO4" s="34"/>
      <c r="CP4" s="34"/>
      <c r="CQ4" s="34"/>
      <c r="CR4" s="34"/>
      <c r="CS4" s="34"/>
      <c r="CT4" s="34"/>
      <c r="CU4" s="34"/>
      <c r="CV4" s="34"/>
      <c r="CW4" s="34"/>
      <c r="CX4" s="34"/>
      <c r="CY4" s="34"/>
      <c r="CZ4" s="34"/>
      <c r="DA4" s="34"/>
      <c r="DB4" s="34"/>
      <c r="DC4" s="34"/>
      <c r="DD4" s="34"/>
      <c r="DE4" s="34"/>
      <c r="DF4" s="34"/>
      <c r="DG4" s="34"/>
      <c r="DH4" s="34"/>
      <c r="DI4" s="34"/>
      <c r="DJ4" s="34"/>
      <c r="DK4" s="34"/>
      <c r="DL4" s="34"/>
      <c r="DM4" s="34"/>
      <c r="DN4" s="34"/>
      <c r="DO4" s="34"/>
      <c r="DP4" s="34"/>
      <c r="DQ4" s="34"/>
      <c r="DR4" s="34"/>
      <c r="DS4" s="34"/>
      <c r="DT4" s="34"/>
      <c r="DU4" s="34"/>
      <c r="DV4" s="34"/>
      <c r="DW4" s="34"/>
      <c r="DX4" s="34"/>
    </row>
    <row r="5" spans="1:128" ht="20.25" customHeight="1" thickBot="1" x14ac:dyDescent="0.3">
      <c r="A5" s="359"/>
      <c r="B5" s="357"/>
      <c r="C5" s="357"/>
      <c r="D5" s="265" t="s">
        <v>20</v>
      </c>
      <c r="E5" s="16" t="s">
        <v>21</v>
      </c>
      <c r="F5" s="357"/>
      <c r="G5" s="357"/>
      <c r="H5" s="357"/>
      <c r="I5" s="357"/>
      <c r="J5" s="357"/>
      <c r="K5" s="357"/>
      <c r="L5" s="357"/>
      <c r="M5" s="357"/>
      <c r="N5" s="357"/>
      <c r="O5" s="357"/>
      <c r="P5" s="357"/>
      <c r="Q5" s="374"/>
      <c r="R5" s="363"/>
      <c r="S5" s="34"/>
      <c r="T5" s="34"/>
      <c r="U5" s="34"/>
      <c r="V5" s="34"/>
      <c r="W5" s="34"/>
      <c r="X5" s="34"/>
      <c r="Y5" s="34"/>
      <c r="Z5" s="34"/>
      <c r="AA5" s="34"/>
      <c r="AB5" s="34"/>
      <c r="AC5" s="34"/>
      <c r="AD5" s="34"/>
      <c r="AE5" s="34"/>
      <c r="AF5" s="34"/>
      <c r="AG5" s="34"/>
      <c r="AH5" s="34"/>
      <c r="AI5" s="34"/>
      <c r="AJ5" s="34"/>
      <c r="AK5" s="34"/>
      <c r="AL5" s="34"/>
      <c r="AM5" s="34"/>
      <c r="AN5" s="34"/>
      <c r="AO5" s="34"/>
      <c r="AP5" s="34"/>
      <c r="AQ5" s="34"/>
      <c r="AR5" s="34"/>
      <c r="AS5" s="34"/>
      <c r="AT5" s="34"/>
      <c r="AU5" s="34"/>
      <c r="AV5" s="34"/>
      <c r="AW5" s="34"/>
      <c r="AX5" s="34"/>
      <c r="AY5" s="34"/>
      <c r="AZ5" s="34"/>
      <c r="BA5" s="34"/>
      <c r="BB5" s="34"/>
      <c r="BC5" s="34"/>
      <c r="BD5" s="34"/>
      <c r="BE5" s="34"/>
      <c r="BF5" s="34"/>
      <c r="BG5" s="34"/>
      <c r="BH5" s="34"/>
      <c r="BI5" s="34"/>
      <c r="BJ5" s="34"/>
      <c r="BK5" s="34"/>
      <c r="BL5" s="34"/>
      <c r="BM5" s="34"/>
      <c r="BN5" s="34"/>
      <c r="BO5" s="34"/>
      <c r="BP5" s="34"/>
      <c r="BQ5" s="34"/>
      <c r="BR5" s="34"/>
      <c r="BS5" s="34"/>
      <c r="BT5" s="34"/>
      <c r="BU5" s="34"/>
      <c r="BV5" s="34"/>
      <c r="BW5" s="34"/>
      <c r="BX5" s="34"/>
      <c r="BY5" s="34"/>
      <c r="BZ5" s="34"/>
      <c r="CA5" s="34"/>
      <c r="CB5" s="34"/>
      <c r="CC5" s="34"/>
      <c r="CD5" s="34"/>
      <c r="CE5" s="34"/>
      <c r="CF5" s="34"/>
      <c r="CG5" s="34"/>
      <c r="CH5" s="34"/>
      <c r="CI5" s="34"/>
      <c r="CJ5" s="34"/>
      <c r="CK5" s="34"/>
      <c r="CL5" s="34"/>
      <c r="CM5" s="34"/>
      <c r="CN5" s="34"/>
      <c r="CO5" s="34"/>
      <c r="CP5" s="34"/>
      <c r="CQ5" s="34"/>
      <c r="CR5" s="34"/>
      <c r="CS5" s="34"/>
      <c r="CT5" s="34"/>
      <c r="CU5" s="34"/>
      <c r="CV5" s="34"/>
      <c r="CW5" s="34"/>
      <c r="CX5" s="34"/>
      <c r="CY5" s="34"/>
      <c r="CZ5" s="34"/>
      <c r="DA5" s="34"/>
      <c r="DB5" s="34"/>
      <c r="DC5" s="34"/>
      <c r="DD5" s="34"/>
      <c r="DE5" s="34"/>
      <c r="DF5" s="34"/>
      <c r="DG5" s="34"/>
      <c r="DH5" s="34"/>
      <c r="DI5" s="34"/>
      <c r="DJ5" s="34"/>
      <c r="DK5" s="34"/>
      <c r="DL5" s="34"/>
      <c r="DM5" s="34"/>
      <c r="DN5" s="34"/>
      <c r="DO5" s="34"/>
      <c r="DP5" s="34"/>
      <c r="DQ5" s="34"/>
      <c r="DR5" s="34"/>
      <c r="DS5" s="34"/>
      <c r="DT5" s="34"/>
      <c r="DU5" s="34"/>
      <c r="DV5" s="34"/>
      <c r="DW5" s="34"/>
      <c r="DX5" s="34"/>
    </row>
    <row r="6" spans="1:128" x14ac:dyDescent="0.25">
      <c r="A6" s="1" t="s">
        <v>150</v>
      </c>
      <c r="B6" s="86"/>
      <c r="C6" s="17">
        <v>212100</v>
      </c>
      <c r="D6" s="307">
        <v>0</v>
      </c>
      <c r="E6" s="18">
        <f>C6*$D$6</f>
        <v>0</v>
      </c>
      <c r="F6" s="46" t="str">
        <f t="shared" ref="F6:F12" si="0">IFERROR((12*(G6+I6+K6+M6+O6) / ((G6&lt;&gt;0)+(I6&lt;&gt;0)+(K6&lt;&gt;0)+(M6&lt;&gt;0)+(O6&lt;&gt;0))),"-")</f>
        <v>-</v>
      </c>
      <c r="G6" s="8">
        <v>0</v>
      </c>
      <c r="H6" s="2">
        <f>ROUND(($C6+$E6)*G6,0)</f>
        <v>0</v>
      </c>
      <c r="I6" s="8">
        <v>0</v>
      </c>
      <c r="J6" s="2">
        <f>ROUND(($C6+$E6)*I6,0)</f>
        <v>0</v>
      </c>
      <c r="K6" s="8">
        <v>0</v>
      </c>
      <c r="L6" s="2">
        <f>ROUND(($C6+$E6)*K6,0)</f>
        <v>0</v>
      </c>
      <c r="M6" s="8">
        <v>0</v>
      </c>
      <c r="N6" s="2">
        <f>ROUND(($C6+$E6)*M6,0)</f>
        <v>0</v>
      </c>
      <c r="O6" s="8">
        <v>0</v>
      </c>
      <c r="P6" s="2">
        <f>ROUND(($C6+$E6)*O6,0)</f>
        <v>0</v>
      </c>
      <c r="Q6" s="3">
        <f t="shared" ref="Q6:Q12" si="1">SUM(H6+J6+L6+N6+P6)</f>
        <v>0</v>
      </c>
      <c r="R6" s="74"/>
      <c r="S6" s="34"/>
      <c r="T6" s="34"/>
      <c r="U6" s="34"/>
      <c r="V6" s="34"/>
      <c r="W6" s="34"/>
      <c r="X6" s="34"/>
      <c r="Y6" s="34"/>
      <c r="Z6" s="34"/>
      <c r="AA6" s="34"/>
      <c r="AB6" s="34"/>
      <c r="AC6" s="34"/>
      <c r="AD6" s="34"/>
      <c r="AE6" s="34"/>
      <c r="AF6" s="34"/>
      <c r="AG6" s="34"/>
      <c r="AH6" s="34"/>
      <c r="AI6" s="34"/>
      <c r="AJ6" s="34"/>
      <c r="AK6" s="34"/>
      <c r="AL6" s="34"/>
      <c r="AM6" s="34"/>
      <c r="AN6" s="34"/>
      <c r="AO6" s="34"/>
      <c r="AP6" s="34"/>
      <c r="AQ6" s="34"/>
      <c r="AR6" s="34"/>
      <c r="AS6" s="34"/>
      <c r="AT6" s="34"/>
      <c r="AU6" s="34"/>
      <c r="AV6" s="34"/>
      <c r="AW6" s="34"/>
      <c r="AX6" s="34"/>
      <c r="AY6" s="34"/>
      <c r="AZ6" s="34"/>
      <c r="BA6" s="34"/>
      <c r="BB6" s="34"/>
      <c r="BC6" s="34"/>
      <c r="BD6" s="34"/>
      <c r="BE6" s="34"/>
      <c r="BF6" s="34"/>
      <c r="BG6" s="34"/>
      <c r="BH6" s="34"/>
      <c r="BI6" s="34"/>
      <c r="BJ6" s="34"/>
      <c r="BK6" s="34"/>
      <c r="BL6" s="34"/>
      <c r="BM6" s="34"/>
      <c r="BN6" s="34"/>
      <c r="BO6" s="34"/>
      <c r="BP6" s="34"/>
      <c r="BQ6" s="34"/>
      <c r="BR6" s="34"/>
      <c r="BS6" s="34"/>
      <c r="BT6" s="34"/>
      <c r="BU6" s="34"/>
      <c r="BV6" s="34"/>
      <c r="BW6" s="34"/>
      <c r="BX6" s="34"/>
      <c r="BY6" s="34"/>
      <c r="BZ6" s="34"/>
      <c r="CA6" s="34"/>
      <c r="CB6" s="34"/>
      <c r="CC6" s="34"/>
      <c r="CD6" s="34"/>
      <c r="CE6" s="34"/>
      <c r="CF6" s="34"/>
      <c r="CG6" s="34"/>
      <c r="CH6" s="34"/>
      <c r="CI6" s="34"/>
      <c r="CJ6" s="34"/>
      <c r="CK6" s="34"/>
      <c r="CL6" s="34"/>
      <c r="CM6" s="34"/>
      <c r="CN6" s="34"/>
      <c r="CO6" s="34"/>
      <c r="CP6" s="34"/>
      <c r="CQ6" s="34"/>
      <c r="CR6" s="34"/>
      <c r="CS6" s="34"/>
      <c r="CT6" s="34"/>
      <c r="CU6" s="34"/>
      <c r="CV6" s="34"/>
      <c r="CW6" s="34"/>
      <c r="CX6" s="34"/>
      <c r="CY6" s="34"/>
      <c r="CZ6" s="34"/>
      <c r="DA6" s="34"/>
      <c r="DB6" s="34"/>
      <c r="DC6" s="34"/>
      <c r="DD6" s="34"/>
      <c r="DE6" s="34"/>
      <c r="DF6" s="34"/>
      <c r="DG6" s="34"/>
      <c r="DH6" s="34"/>
      <c r="DI6" s="34"/>
      <c r="DJ6" s="34"/>
      <c r="DK6" s="34"/>
      <c r="DL6" s="34"/>
      <c r="DM6" s="34"/>
      <c r="DN6" s="34"/>
      <c r="DO6" s="34"/>
      <c r="DP6" s="34"/>
      <c r="DQ6" s="34"/>
      <c r="DR6" s="34"/>
      <c r="DS6" s="34"/>
      <c r="DT6" s="34"/>
      <c r="DU6" s="34"/>
      <c r="DV6" s="34"/>
      <c r="DW6" s="34"/>
      <c r="DX6" s="34"/>
    </row>
    <row r="7" spans="1:128" x14ac:dyDescent="0.25">
      <c r="A7" s="1"/>
      <c r="B7" s="32"/>
      <c r="C7" s="17"/>
      <c r="D7" s="305">
        <v>0</v>
      </c>
      <c r="E7" s="18">
        <f t="shared" ref="E7:E12" si="2">C7*$D7</f>
        <v>0</v>
      </c>
      <c r="F7" s="46" t="str">
        <f t="shared" si="0"/>
        <v>-</v>
      </c>
      <c r="G7" s="8">
        <v>0</v>
      </c>
      <c r="H7" s="2">
        <f t="shared" ref="H7:J8" si="3">ROUND(($C7+$E7)*G7,0)</f>
        <v>0</v>
      </c>
      <c r="I7" s="8">
        <v>0</v>
      </c>
      <c r="J7" s="2">
        <f t="shared" si="3"/>
        <v>0</v>
      </c>
      <c r="K7" s="8">
        <v>0</v>
      </c>
      <c r="L7" s="2">
        <f t="shared" ref="L7" si="4">ROUND(($C7+$E7)*K7,0)</f>
        <v>0</v>
      </c>
      <c r="M7" s="8">
        <v>0</v>
      </c>
      <c r="N7" s="2">
        <f t="shared" ref="N7" si="5">ROUND(($C7+$E7)*M7,0)</f>
        <v>0</v>
      </c>
      <c r="O7" s="8">
        <v>0</v>
      </c>
      <c r="P7" s="2">
        <f t="shared" ref="P7" si="6">ROUND(($C7+$E7)*O7,0)</f>
        <v>0</v>
      </c>
      <c r="Q7" s="3">
        <f t="shared" si="1"/>
        <v>0</v>
      </c>
      <c r="R7" s="74"/>
      <c r="S7" s="34"/>
      <c r="T7" s="34"/>
      <c r="U7" s="34"/>
      <c r="V7" s="34"/>
      <c r="W7" s="34"/>
      <c r="X7" s="34"/>
      <c r="Y7" s="34"/>
      <c r="Z7" s="34"/>
      <c r="AA7" s="34"/>
      <c r="AB7" s="34"/>
      <c r="AC7" s="34"/>
      <c r="AD7" s="34"/>
      <c r="AE7" s="34"/>
      <c r="AF7" s="34"/>
      <c r="AG7" s="34"/>
      <c r="AH7" s="34"/>
      <c r="AI7" s="34"/>
      <c r="AJ7" s="34"/>
      <c r="AK7" s="34"/>
      <c r="AL7" s="34"/>
      <c r="AM7" s="34"/>
      <c r="AN7" s="34"/>
      <c r="AO7" s="34"/>
      <c r="AP7" s="34"/>
      <c r="AQ7" s="34"/>
      <c r="AR7" s="34"/>
      <c r="AS7" s="34"/>
      <c r="AT7" s="34"/>
      <c r="AU7" s="34"/>
      <c r="AV7" s="34"/>
      <c r="AW7" s="34"/>
      <c r="AX7" s="34"/>
      <c r="AY7" s="34"/>
      <c r="AZ7" s="34"/>
      <c r="BA7" s="34"/>
      <c r="BB7" s="34"/>
      <c r="BC7" s="34"/>
      <c r="BD7" s="34"/>
      <c r="BE7" s="34"/>
      <c r="BF7" s="34"/>
      <c r="BG7" s="34"/>
      <c r="BH7" s="34"/>
      <c r="BI7" s="34"/>
      <c r="BJ7" s="34"/>
      <c r="BK7" s="34"/>
      <c r="BL7" s="34"/>
      <c r="BM7" s="34"/>
      <c r="BN7" s="34"/>
      <c r="BO7" s="34"/>
      <c r="BP7" s="34"/>
      <c r="BQ7" s="34"/>
      <c r="BR7" s="34"/>
      <c r="BS7" s="34"/>
      <c r="BT7" s="34"/>
      <c r="BU7" s="34"/>
      <c r="BV7" s="34"/>
      <c r="BW7" s="34"/>
      <c r="BX7" s="34"/>
      <c r="BY7" s="34"/>
      <c r="BZ7" s="34"/>
      <c r="CA7" s="34"/>
      <c r="CB7" s="34"/>
      <c r="CC7" s="34"/>
      <c r="CD7" s="34"/>
      <c r="CE7" s="34"/>
      <c r="CF7" s="34"/>
      <c r="CG7" s="34"/>
      <c r="CH7" s="34"/>
      <c r="CI7" s="34"/>
      <c r="CJ7" s="34"/>
      <c r="CK7" s="34"/>
      <c r="CL7" s="34"/>
      <c r="CM7" s="34"/>
      <c r="CN7" s="34"/>
      <c r="CO7" s="34"/>
      <c r="CP7" s="34"/>
      <c r="CQ7" s="34"/>
      <c r="CR7" s="34"/>
      <c r="CS7" s="34"/>
      <c r="CT7" s="34"/>
      <c r="CU7" s="34"/>
      <c r="CV7" s="34"/>
      <c r="CW7" s="34"/>
      <c r="CX7" s="34"/>
      <c r="CY7" s="34"/>
      <c r="CZ7" s="34"/>
      <c r="DA7" s="34"/>
      <c r="DB7" s="34"/>
      <c r="DC7" s="34"/>
      <c r="DD7" s="34"/>
      <c r="DE7" s="34"/>
      <c r="DF7" s="34"/>
      <c r="DG7" s="34"/>
      <c r="DH7" s="34"/>
      <c r="DI7" s="34"/>
      <c r="DJ7" s="34"/>
      <c r="DK7" s="34"/>
      <c r="DL7" s="34"/>
      <c r="DM7" s="34"/>
      <c r="DN7" s="34"/>
      <c r="DO7" s="34"/>
      <c r="DP7" s="34"/>
      <c r="DQ7" s="34"/>
      <c r="DR7" s="34"/>
      <c r="DS7" s="34"/>
      <c r="DT7" s="34"/>
      <c r="DU7" s="34"/>
      <c r="DV7" s="34"/>
      <c r="DW7" s="34"/>
      <c r="DX7" s="34"/>
    </row>
    <row r="8" spans="1:128" x14ac:dyDescent="0.25">
      <c r="A8" s="1"/>
      <c r="B8" s="32"/>
      <c r="C8" s="268"/>
      <c r="D8" s="305">
        <v>0</v>
      </c>
      <c r="E8" s="18">
        <f t="shared" si="2"/>
        <v>0</v>
      </c>
      <c r="F8" s="46" t="str">
        <f t="shared" si="0"/>
        <v>-</v>
      </c>
      <c r="G8" s="8">
        <v>0</v>
      </c>
      <c r="H8" s="2">
        <f t="shared" si="3"/>
        <v>0</v>
      </c>
      <c r="I8" s="8">
        <v>0</v>
      </c>
      <c r="J8" s="2">
        <f t="shared" si="3"/>
        <v>0</v>
      </c>
      <c r="K8" s="8">
        <v>0</v>
      </c>
      <c r="L8" s="2">
        <f t="shared" ref="L8" si="7">ROUND(($C8+$E8)*K8,0)</f>
        <v>0</v>
      </c>
      <c r="M8" s="8">
        <v>0</v>
      </c>
      <c r="N8" s="2">
        <f t="shared" ref="N8" si="8">ROUND(($C8+$E8)*M8,0)</f>
        <v>0</v>
      </c>
      <c r="O8" s="8">
        <v>0</v>
      </c>
      <c r="P8" s="2">
        <f t="shared" ref="P8" si="9">ROUND(($C8+$E8)*O8,0)</f>
        <v>0</v>
      </c>
      <c r="Q8" s="3">
        <f t="shared" si="1"/>
        <v>0</v>
      </c>
      <c r="R8" s="74"/>
      <c r="S8" s="34"/>
      <c r="T8" s="34"/>
      <c r="U8" s="34"/>
      <c r="V8" s="34"/>
      <c r="W8" s="34"/>
      <c r="X8" s="34"/>
      <c r="Y8" s="34"/>
      <c r="Z8" s="34"/>
      <c r="AA8" s="34"/>
      <c r="AB8" s="34"/>
      <c r="AC8" s="34"/>
      <c r="AD8" s="34"/>
      <c r="AE8" s="34"/>
      <c r="AF8" s="34"/>
      <c r="AG8" s="34"/>
      <c r="AH8" s="34"/>
      <c r="AI8" s="34"/>
      <c r="AJ8" s="34"/>
      <c r="AK8" s="34"/>
      <c r="AL8" s="34"/>
      <c r="AM8" s="34"/>
      <c r="AN8" s="34"/>
      <c r="AO8" s="34"/>
      <c r="AP8" s="34"/>
      <c r="AQ8" s="34"/>
      <c r="AR8" s="34"/>
      <c r="AS8" s="34"/>
      <c r="AT8" s="34"/>
      <c r="AU8" s="34"/>
      <c r="AV8" s="34"/>
      <c r="AW8" s="34"/>
      <c r="AX8" s="34"/>
      <c r="AY8" s="34"/>
      <c r="AZ8" s="34"/>
      <c r="BA8" s="34"/>
      <c r="BB8" s="34"/>
      <c r="BC8" s="34"/>
      <c r="BD8" s="34"/>
      <c r="BE8" s="34"/>
      <c r="BF8" s="34"/>
      <c r="BG8" s="34"/>
      <c r="BH8" s="34"/>
      <c r="BI8" s="34"/>
      <c r="BJ8" s="34"/>
      <c r="BK8" s="34"/>
      <c r="BL8" s="34"/>
      <c r="BM8" s="34"/>
      <c r="BN8" s="34"/>
      <c r="BO8" s="34"/>
      <c r="BP8" s="34"/>
      <c r="BQ8" s="34"/>
      <c r="BR8" s="34"/>
      <c r="BS8" s="34"/>
      <c r="BT8" s="34"/>
      <c r="BU8" s="34"/>
      <c r="BV8" s="34"/>
      <c r="BW8" s="34"/>
      <c r="BX8" s="34"/>
      <c r="BY8" s="34"/>
      <c r="BZ8" s="34"/>
      <c r="CA8" s="34"/>
      <c r="CB8" s="34"/>
      <c r="CC8" s="34"/>
      <c r="CD8" s="34"/>
      <c r="CE8" s="34"/>
      <c r="CF8" s="34"/>
      <c r="CG8" s="34"/>
      <c r="CH8" s="34"/>
      <c r="CI8" s="34"/>
      <c r="CJ8" s="34"/>
      <c r="CK8" s="34"/>
      <c r="CL8" s="34"/>
      <c r="CM8" s="34"/>
      <c r="CN8" s="34"/>
      <c r="CO8" s="34"/>
      <c r="CP8" s="34"/>
      <c r="CQ8" s="34"/>
      <c r="CR8" s="34"/>
      <c r="CS8" s="34"/>
      <c r="CT8" s="34"/>
      <c r="CU8" s="34"/>
      <c r="CV8" s="34"/>
      <c r="CW8" s="34"/>
      <c r="CX8" s="34"/>
      <c r="CY8" s="34"/>
      <c r="CZ8" s="34"/>
      <c r="DA8" s="34"/>
      <c r="DB8" s="34"/>
      <c r="DC8" s="34"/>
      <c r="DD8" s="34"/>
      <c r="DE8" s="34"/>
      <c r="DF8" s="34"/>
      <c r="DG8" s="34"/>
      <c r="DH8" s="34"/>
      <c r="DI8" s="34"/>
      <c r="DJ8" s="34"/>
      <c r="DK8" s="34"/>
      <c r="DL8" s="34"/>
      <c r="DM8" s="34"/>
      <c r="DN8" s="34"/>
      <c r="DO8" s="34"/>
      <c r="DP8" s="34"/>
      <c r="DQ8" s="34"/>
      <c r="DR8" s="34"/>
      <c r="DS8" s="34"/>
      <c r="DT8" s="34"/>
      <c r="DU8" s="34"/>
      <c r="DV8" s="34"/>
      <c r="DW8" s="34"/>
      <c r="DX8" s="34"/>
    </row>
    <row r="9" spans="1:128" x14ac:dyDescent="0.25">
      <c r="A9" s="1"/>
      <c r="B9" s="32"/>
      <c r="C9" s="17"/>
      <c r="D9" s="305">
        <v>0</v>
      </c>
      <c r="E9" s="18">
        <f t="shared" si="2"/>
        <v>0</v>
      </c>
      <c r="F9" s="46" t="str">
        <f t="shared" si="0"/>
        <v>-</v>
      </c>
      <c r="G9" s="8">
        <v>0</v>
      </c>
      <c r="H9" s="2">
        <f t="shared" ref="H9:J12" si="10">ROUND(($C9+$E9)*G9,0)</f>
        <v>0</v>
      </c>
      <c r="I9" s="8">
        <v>0</v>
      </c>
      <c r="J9" s="2">
        <f t="shared" si="10"/>
        <v>0</v>
      </c>
      <c r="K9" s="8">
        <v>0</v>
      </c>
      <c r="L9" s="2">
        <f t="shared" ref="L9:L12" si="11">ROUND(($C9+$E9)*K9,0)</f>
        <v>0</v>
      </c>
      <c r="M9" s="8">
        <v>0</v>
      </c>
      <c r="N9" s="2">
        <f t="shared" ref="N9:N12" si="12">ROUND(($C9+$E9)*M9,0)</f>
        <v>0</v>
      </c>
      <c r="O9" s="8">
        <v>0</v>
      </c>
      <c r="P9" s="2">
        <f t="shared" ref="P9:P12" si="13">ROUND(($C9+$E9)*O9,0)</f>
        <v>0</v>
      </c>
      <c r="Q9" s="3">
        <f t="shared" si="1"/>
        <v>0</v>
      </c>
      <c r="R9" s="74"/>
      <c r="S9" s="34"/>
      <c r="T9" s="34"/>
      <c r="U9" s="34"/>
      <c r="V9" s="34"/>
      <c r="W9" s="34"/>
      <c r="X9" s="34"/>
      <c r="Y9" s="34"/>
      <c r="Z9" s="34"/>
      <c r="AA9" s="34"/>
      <c r="AB9" s="34"/>
      <c r="AC9" s="34"/>
      <c r="AD9" s="34"/>
      <c r="AE9" s="34"/>
      <c r="AF9" s="34"/>
      <c r="AG9" s="34"/>
      <c r="AH9" s="34"/>
      <c r="AI9" s="34"/>
      <c r="AJ9" s="34"/>
      <c r="AK9" s="34"/>
      <c r="AL9" s="34"/>
      <c r="AM9" s="34"/>
      <c r="AN9" s="34"/>
      <c r="AO9" s="34"/>
      <c r="AP9" s="34"/>
      <c r="AQ9" s="34"/>
      <c r="AR9" s="34"/>
      <c r="AS9" s="34"/>
      <c r="AT9" s="34"/>
      <c r="AU9" s="34"/>
      <c r="AV9" s="34"/>
      <c r="AW9" s="34"/>
      <c r="AX9" s="34"/>
      <c r="AY9" s="34"/>
      <c r="AZ9" s="34"/>
      <c r="BA9" s="34"/>
      <c r="BB9" s="34"/>
      <c r="BC9" s="34"/>
      <c r="BD9" s="34"/>
      <c r="BE9" s="34"/>
      <c r="BF9" s="34"/>
      <c r="BG9" s="34"/>
      <c r="BH9" s="34"/>
      <c r="BI9" s="34"/>
      <c r="BJ9" s="34"/>
      <c r="BK9" s="34"/>
      <c r="BL9" s="34"/>
      <c r="BM9" s="34"/>
      <c r="BN9" s="34"/>
      <c r="BO9" s="34"/>
      <c r="BP9" s="34"/>
      <c r="BQ9" s="34"/>
      <c r="BR9" s="34"/>
      <c r="BS9" s="34"/>
      <c r="BT9" s="34"/>
      <c r="BU9" s="34"/>
      <c r="BV9" s="34"/>
      <c r="BW9" s="34"/>
      <c r="BX9" s="34"/>
      <c r="BY9" s="34"/>
      <c r="BZ9" s="34"/>
      <c r="CA9" s="34"/>
      <c r="CB9" s="34"/>
      <c r="CC9" s="34"/>
      <c r="CD9" s="34"/>
      <c r="CE9" s="34"/>
      <c r="CF9" s="34"/>
      <c r="CG9" s="34"/>
      <c r="CH9" s="34"/>
      <c r="CI9" s="34"/>
      <c r="CJ9" s="34"/>
      <c r="CK9" s="34"/>
      <c r="CL9" s="34"/>
      <c r="CM9" s="34"/>
      <c r="CN9" s="34"/>
      <c r="CO9" s="34"/>
      <c r="CP9" s="34"/>
      <c r="CQ9" s="34"/>
      <c r="CR9" s="34"/>
      <c r="CS9" s="34"/>
      <c r="CT9" s="34"/>
      <c r="CU9" s="34"/>
      <c r="CV9" s="34"/>
      <c r="CW9" s="34"/>
      <c r="CX9" s="34"/>
      <c r="CY9" s="34"/>
      <c r="CZ9" s="34"/>
      <c r="DA9" s="34"/>
      <c r="DB9" s="34"/>
      <c r="DC9" s="34"/>
      <c r="DD9" s="34"/>
      <c r="DE9" s="34"/>
      <c r="DF9" s="34"/>
      <c r="DG9" s="34"/>
      <c r="DH9" s="34"/>
      <c r="DI9" s="34"/>
      <c r="DJ9" s="34"/>
      <c r="DK9" s="34"/>
      <c r="DL9" s="34"/>
      <c r="DM9" s="34"/>
      <c r="DN9" s="34"/>
      <c r="DO9" s="34"/>
      <c r="DP9" s="34"/>
      <c r="DQ9" s="34"/>
      <c r="DR9" s="34"/>
      <c r="DS9" s="34"/>
      <c r="DT9" s="34"/>
      <c r="DU9" s="34"/>
      <c r="DV9" s="34"/>
      <c r="DW9" s="34"/>
      <c r="DX9" s="34"/>
    </row>
    <row r="10" spans="1:128" x14ac:dyDescent="0.25">
      <c r="A10" s="1"/>
      <c r="B10" s="32"/>
      <c r="C10" s="17"/>
      <c r="D10" s="305">
        <v>0</v>
      </c>
      <c r="E10" s="18">
        <f t="shared" si="2"/>
        <v>0</v>
      </c>
      <c r="F10" s="46" t="str">
        <f t="shared" si="0"/>
        <v>-</v>
      </c>
      <c r="G10" s="8">
        <v>0</v>
      </c>
      <c r="H10" s="2">
        <f t="shared" si="10"/>
        <v>0</v>
      </c>
      <c r="I10" s="8">
        <v>0</v>
      </c>
      <c r="J10" s="2">
        <f t="shared" si="10"/>
        <v>0</v>
      </c>
      <c r="K10" s="8">
        <v>0</v>
      </c>
      <c r="L10" s="2">
        <f t="shared" si="11"/>
        <v>0</v>
      </c>
      <c r="M10" s="8">
        <v>0</v>
      </c>
      <c r="N10" s="2">
        <f t="shared" si="12"/>
        <v>0</v>
      </c>
      <c r="O10" s="8">
        <v>0</v>
      </c>
      <c r="P10" s="2">
        <f t="shared" si="13"/>
        <v>0</v>
      </c>
      <c r="Q10" s="3">
        <f t="shared" si="1"/>
        <v>0</v>
      </c>
      <c r="R10" s="74"/>
      <c r="S10" s="34"/>
      <c r="T10" s="34"/>
      <c r="U10" s="34"/>
      <c r="V10" s="34"/>
      <c r="W10" s="34"/>
      <c r="X10" s="34"/>
      <c r="Y10" s="34"/>
      <c r="Z10" s="34"/>
      <c r="AA10" s="34"/>
      <c r="AB10" s="34"/>
      <c r="AC10" s="34"/>
      <c r="AD10" s="34"/>
      <c r="AE10" s="34"/>
      <c r="AF10" s="34"/>
      <c r="AG10" s="34"/>
      <c r="AH10" s="34"/>
      <c r="AI10" s="34"/>
      <c r="AJ10" s="34"/>
      <c r="AK10" s="34"/>
      <c r="AL10" s="34"/>
      <c r="AM10" s="34"/>
      <c r="AN10" s="34"/>
      <c r="AO10" s="34"/>
      <c r="AP10" s="34"/>
      <c r="AQ10" s="34"/>
      <c r="AR10" s="34"/>
      <c r="AS10" s="34"/>
      <c r="AT10" s="34"/>
      <c r="AU10" s="34"/>
      <c r="AV10" s="34"/>
      <c r="AW10" s="34"/>
      <c r="AX10" s="34"/>
      <c r="AY10" s="34"/>
      <c r="AZ10" s="34"/>
      <c r="BA10" s="34"/>
      <c r="BB10" s="34"/>
      <c r="BC10" s="34"/>
      <c r="BD10" s="34"/>
      <c r="BE10" s="34"/>
      <c r="BF10" s="34"/>
      <c r="BG10" s="34"/>
      <c r="BH10" s="34"/>
      <c r="BI10" s="34"/>
      <c r="BJ10" s="34"/>
      <c r="BK10" s="34"/>
      <c r="BL10" s="34"/>
      <c r="BM10" s="34"/>
      <c r="BN10" s="34"/>
      <c r="BO10" s="34"/>
      <c r="BP10" s="34"/>
      <c r="BQ10" s="34"/>
      <c r="BR10" s="34"/>
      <c r="BS10" s="34"/>
      <c r="BT10" s="34"/>
      <c r="BU10" s="34"/>
      <c r="BV10" s="34"/>
      <c r="BW10" s="34"/>
      <c r="BX10" s="34"/>
      <c r="BY10" s="34"/>
      <c r="BZ10" s="34"/>
      <c r="CA10" s="34"/>
      <c r="CB10" s="34"/>
      <c r="CC10" s="34"/>
      <c r="CD10" s="34"/>
      <c r="CE10" s="34"/>
      <c r="CF10" s="34"/>
      <c r="CG10" s="34"/>
      <c r="CH10" s="34"/>
      <c r="CI10" s="34"/>
      <c r="CJ10" s="34"/>
      <c r="CK10" s="34"/>
      <c r="CL10" s="34"/>
      <c r="CM10" s="34"/>
      <c r="CN10" s="34"/>
      <c r="CO10" s="34"/>
      <c r="CP10" s="34"/>
      <c r="CQ10" s="34"/>
      <c r="CR10" s="34"/>
      <c r="CS10" s="34"/>
      <c r="CT10" s="34"/>
      <c r="CU10" s="34"/>
      <c r="CV10" s="34"/>
      <c r="CW10" s="34"/>
      <c r="CX10" s="34"/>
      <c r="CY10" s="34"/>
      <c r="CZ10" s="34"/>
      <c r="DA10" s="34"/>
      <c r="DB10" s="34"/>
      <c r="DC10" s="34"/>
      <c r="DD10" s="34"/>
      <c r="DE10" s="34"/>
      <c r="DF10" s="34"/>
      <c r="DG10" s="34"/>
      <c r="DH10" s="34"/>
      <c r="DI10" s="34"/>
      <c r="DJ10" s="34"/>
      <c r="DK10" s="34"/>
      <c r="DL10" s="34"/>
      <c r="DM10" s="34"/>
      <c r="DN10" s="34"/>
      <c r="DO10" s="34"/>
      <c r="DP10" s="34"/>
      <c r="DQ10" s="34"/>
      <c r="DR10" s="34"/>
      <c r="DS10" s="34"/>
      <c r="DT10" s="34"/>
      <c r="DU10" s="34"/>
      <c r="DV10" s="34"/>
      <c r="DW10" s="34"/>
      <c r="DX10" s="34"/>
    </row>
    <row r="11" spans="1:128" x14ac:dyDescent="0.25">
      <c r="A11" s="1"/>
      <c r="B11" s="32"/>
      <c r="C11" s="17"/>
      <c r="D11" s="305">
        <v>0</v>
      </c>
      <c r="E11" s="18">
        <f t="shared" si="2"/>
        <v>0</v>
      </c>
      <c r="F11" s="46" t="str">
        <f t="shared" si="0"/>
        <v>-</v>
      </c>
      <c r="G11" s="8">
        <v>0</v>
      </c>
      <c r="H11" s="2">
        <f t="shared" si="10"/>
        <v>0</v>
      </c>
      <c r="I11" s="8">
        <v>0</v>
      </c>
      <c r="J11" s="2">
        <f t="shared" si="10"/>
        <v>0</v>
      </c>
      <c r="K11" s="8">
        <v>0</v>
      </c>
      <c r="L11" s="2">
        <f t="shared" si="11"/>
        <v>0</v>
      </c>
      <c r="M11" s="8">
        <v>0</v>
      </c>
      <c r="N11" s="2">
        <f t="shared" si="12"/>
        <v>0</v>
      </c>
      <c r="O11" s="8">
        <v>0</v>
      </c>
      <c r="P11" s="2">
        <f t="shared" si="13"/>
        <v>0</v>
      </c>
      <c r="Q11" s="3">
        <f t="shared" si="1"/>
        <v>0</v>
      </c>
      <c r="R11" s="74"/>
      <c r="S11" s="34"/>
      <c r="T11" s="34"/>
      <c r="U11" s="34"/>
      <c r="V11" s="34"/>
      <c r="W11" s="34"/>
      <c r="X11" s="34"/>
      <c r="Y11" s="34"/>
      <c r="Z11" s="34"/>
      <c r="AA11" s="34"/>
      <c r="AB11" s="34"/>
      <c r="AC11" s="34"/>
      <c r="AD11" s="34"/>
      <c r="AE11" s="34"/>
      <c r="AF11" s="34"/>
      <c r="AG11" s="34"/>
      <c r="AH11" s="34"/>
      <c r="AI11" s="34"/>
      <c r="AJ11" s="34"/>
      <c r="AK11" s="34"/>
      <c r="AL11" s="34"/>
      <c r="AM11" s="34"/>
      <c r="AN11" s="34"/>
      <c r="AO11" s="34"/>
      <c r="AP11" s="34"/>
      <c r="AQ11" s="34"/>
      <c r="AR11" s="34"/>
      <c r="AS11" s="34"/>
      <c r="AT11" s="34"/>
      <c r="AU11" s="34"/>
      <c r="AV11" s="34"/>
      <c r="AW11" s="34"/>
      <c r="AX11" s="34"/>
      <c r="AY11" s="34"/>
      <c r="AZ11" s="34"/>
      <c r="BA11" s="34"/>
      <c r="BB11" s="34"/>
      <c r="BC11" s="34"/>
      <c r="BD11" s="34"/>
      <c r="BE11" s="34"/>
      <c r="BF11" s="34"/>
      <c r="BG11" s="34"/>
      <c r="BH11" s="34"/>
      <c r="BI11" s="34"/>
      <c r="BJ11" s="34"/>
      <c r="BK11" s="34"/>
      <c r="BL11" s="34"/>
      <c r="BM11" s="34"/>
      <c r="BN11" s="34"/>
      <c r="BO11" s="34"/>
      <c r="BP11" s="34"/>
      <c r="BQ11" s="34"/>
      <c r="BR11" s="34"/>
      <c r="BS11" s="34"/>
      <c r="BT11" s="34"/>
      <c r="BU11" s="34"/>
      <c r="BV11" s="34"/>
      <c r="BW11" s="34"/>
      <c r="BX11" s="34"/>
      <c r="BY11" s="34"/>
      <c r="BZ11" s="34"/>
      <c r="CA11" s="34"/>
      <c r="CB11" s="34"/>
      <c r="CC11" s="34"/>
      <c r="CD11" s="34"/>
      <c r="CE11" s="34"/>
      <c r="CF11" s="34"/>
      <c r="CG11" s="34"/>
      <c r="CH11" s="34"/>
      <c r="CI11" s="34"/>
      <c r="CJ11" s="34"/>
      <c r="CK11" s="34"/>
      <c r="CL11" s="34"/>
      <c r="CM11" s="34"/>
      <c r="CN11" s="34"/>
      <c r="CO11" s="34"/>
      <c r="CP11" s="34"/>
      <c r="CQ11" s="34"/>
      <c r="CR11" s="34"/>
      <c r="CS11" s="34"/>
      <c r="CT11" s="34"/>
      <c r="CU11" s="34"/>
      <c r="CV11" s="34"/>
      <c r="CW11" s="34"/>
      <c r="CX11" s="34"/>
      <c r="CY11" s="34"/>
      <c r="CZ11" s="34"/>
      <c r="DA11" s="34"/>
      <c r="DB11" s="34"/>
      <c r="DC11" s="34"/>
      <c r="DD11" s="34"/>
      <c r="DE11" s="34"/>
      <c r="DF11" s="34"/>
      <c r="DG11" s="34"/>
      <c r="DH11" s="34"/>
      <c r="DI11" s="34"/>
      <c r="DJ11" s="34"/>
      <c r="DK11" s="34"/>
      <c r="DL11" s="34"/>
      <c r="DM11" s="34"/>
      <c r="DN11" s="34"/>
      <c r="DO11" s="34"/>
      <c r="DP11" s="34"/>
      <c r="DQ11" s="34"/>
      <c r="DR11" s="34"/>
      <c r="DS11" s="34"/>
      <c r="DT11" s="34"/>
      <c r="DU11" s="34"/>
      <c r="DV11" s="34"/>
      <c r="DW11" s="34"/>
      <c r="DX11" s="34"/>
    </row>
    <row r="12" spans="1:128" ht="15.75" thickBot="1" x14ac:dyDescent="0.3">
      <c r="A12" s="1"/>
      <c r="B12" s="32"/>
      <c r="C12" s="17"/>
      <c r="D12" s="306">
        <v>0</v>
      </c>
      <c r="E12" s="18">
        <f t="shared" si="2"/>
        <v>0</v>
      </c>
      <c r="F12" s="46" t="str">
        <f t="shared" si="0"/>
        <v>-</v>
      </c>
      <c r="G12" s="8">
        <v>0</v>
      </c>
      <c r="H12" s="2">
        <f t="shared" si="10"/>
        <v>0</v>
      </c>
      <c r="I12" s="8">
        <v>0</v>
      </c>
      <c r="J12" s="2">
        <f t="shared" si="10"/>
        <v>0</v>
      </c>
      <c r="K12" s="8">
        <v>0</v>
      </c>
      <c r="L12" s="2">
        <f t="shared" si="11"/>
        <v>0</v>
      </c>
      <c r="M12" s="8">
        <v>0</v>
      </c>
      <c r="N12" s="2">
        <f t="shared" si="12"/>
        <v>0</v>
      </c>
      <c r="O12" s="8">
        <v>0</v>
      </c>
      <c r="P12" s="2">
        <f t="shared" si="13"/>
        <v>0</v>
      </c>
      <c r="Q12" s="3">
        <f t="shared" si="1"/>
        <v>0</v>
      </c>
      <c r="R12" s="74"/>
      <c r="S12" s="34"/>
      <c r="T12" s="34"/>
      <c r="U12" s="34"/>
      <c r="V12" s="34"/>
      <c r="W12" s="34"/>
      <c r="X12" s="34"/>
      <c r="Y12" s="34"/>
      <c r="Z12" s="34"/>
      <c r="AA12" s="34"/>
      <c r="AB12" s="34"/>
      <c r="AC12" s="34"/>
      <c r="AD12" s="34"/>
      <c r="AE12" s="34"/>
      <c r="AF12" s="34"/>
      <c r="AG12" s="34"/>
      <c r="AH12" s="34"/>
      <c r="AI12" s="34"/>
      <c r="AJ12" s="34"/>
      <c r="AK12" s="34"/>
      <c r="AL12" s="34"/>
      <c r="AM12" s="34"/>
      <c r="AN12" s="34"/>
      <c r="AO12" s="34"/>
      <c r="AP12" s="34"/>
      <c r="AQ12" s="34"/>
      <c r="AR12" s="34"/>
      <c r="AS12" s="34"/>
      <c r="AT12" s="34"/>
      <c r="AU12" s="34"/>
      <c r="AV12" s="34"/>
      <c r="AW12" s="34"/>
      <c r="AX12" s="34"/>
      <c r="AY12" s="34"/>
      <c r="AZ12" s="34"/>
      <c r="BA12" s="34"/>
      <c r="BB12" s="34"/>
      <c r="BC12" s="34"/>
      <c r="BD12" s="34"/>
      <c r="BE12" s="34"/>
      <c r="BF12" s="34"/>
      <c r="BG12" s="34"/>
      <c r="BH12" s="34"/>
      <c r="BI12" s="34"/>
      <c r="BJ12" s="34"/>
      <c r="BK12" s="34"/>
      <c r="BL12" s="34"/>
      <c r="BM12" s="34"/>
      <c r="BN12" s="34"/>
      <c r="BO12" s="34"/>
      <c r="BP12" s="34"/>
      <c r="BQ12" s="34"/>
      <c r="BR12" s="34"/>
      <c r="BS12" s="34"/>
      <c r="BT12" s="34"/>
      <c r="BU12" s="34"/>
      <c r="BV12" s="34"/>
      <c r="BW12" s="34"/>
      <c r="BX12" s="34"/>
      <c r="BY12" s="34"/>
      <c r="BZ12" s="34"/>
      <c r="CA12" s="34"/>
      <c r="CB12" s="34"/>
      <c r="CC12" s="34"/>
      <c r="CD12" s="34"/>
      <c r="CE12" s="34"/>
      <c r="CF12" s="34"/>
      <c r="CG12" s="34"/>
      <c r="CH12" s="34"/>
      <c r="CI12" s="34"/>
      <c r="CJ12" s="34"/>
      <c r="CK12" s="34"/>
      <c r="CL12" s="34"/>
      <c r="CM12" s="34"/>
      <c r="CN12" s="34"/>
      <c r="CO12" s="34"/>
      <c r="CP12" s="34"/>
      <c r="CQ12" s="34"/>
      <c r="CR12" s="34"/>
      <c r="CS12" s="34"/>
      <c r="CT12" s="34"/>
      <c r="CU12" s="34"/>
      <c r="CV12" s="34"/>
      <c r="CW12" s="34"/>
      <c r="CX12" s="34"/>
      <c r="CY12" s="34"/>
      <c r="CZ12" s="34"/>
      <c r="DA12" s="34"/>
      <c r="DB12" s="34"/>
      <c r="DC12" s="34"/>
      <c r="DD12" s="34"/>
      <c r="DE12" s="34"/>
      <c r="DF12" s="34"/>
      <c r="DG12" s="34"/>
      <c r="DH12" s="34"/>
      <c r="DI12" s="34"/>
      <c r="DJ12" s="34"/>
      <c r="DK12" s="34"/>
      <c r="DL12" s="34"/>
      <c r="DM12" s="34"/>
      <c r="DN12" s="34"/>
      <c r="DO12" s="34"/>
      <c r="DP12" s="34"/>
      <c r="DQ12" s="34"/>
      <c r="DR12" s="34"/>
      <c r="DS12" s="34"/>
      <c r="DT12" s="34"/>
      <c r="DU12" s="34"/>
      <c r="DV12" s="34"/>
      <c r="DW12" s="34"/>
      <c r="DX12" s="34"/>
    </row>
    <row r="13" spans="1:128" ht="15.75" thickBot="1" x14ac:dyDescent="0.3">
      <c r="A13" s="47" t="s">
        <v>18</v>
      </c>
      <c r="B13" s="48"/>
      <c r="C13" s="48"/>
      <c r="D13" s="48"/>
      <c r="E13" s="48"/>
      <c r="F13" s="49"/>
      <c r="G13" s="402">
        <f>SUM(H6:H12)</f>
        <v>0</v>
      </c>
      <c r="H13" s="403"/>
      <c r="I13" s="402">
        <f>SUM(J6:J12)</f>
        <v>0</v>
      </c>
      <c r="J13" s="403"/>
      <c r="K13" s="402">
        <f>SUM(L6:L12)</f>
        <v>0</v>
      </c>
      <c r="L13" s="403"/>
      <c r="M13" s="402">
        <f>SUM(N6:N12)</f>
        <v>0</v>
      </c>
      <c r="N13" s="403"/>
      <c r="O13" s="402">
        <f>SUM(P6:P12)</f>
        <v>0</v>
      </c>
      <c r="P13" s="403"/>
      <c r="Q13" s="50">
        <f>SUM(Q6:Q12)</f>
        <v>0</v>
      </c>
      <c r="R13" s="75" t="s">
        <v>9</v>
      </c>
      <c r="S13" s="34"/>
      <c r="T13" s="34"/>
      <c r="U13" s="34"/>
      <c r="V13" s="34"/>
      <c r="W13" s="34"/>
      <c r="X13" s="34"/>
      <c r="Y13" s="34"/>
      <c r="Z13" s="34"/>
      <c r="AA13" s="34"/>
      <c r="AB13" s="34"/>
      <c r="AC13" s="34"/>
      <c r="AD13" s="34"/>
      <c r="AE13" s="34"/>
      <c r="AF13" s="34"/>
      <c r="AG13" s="34"/>
      <c r="AH13" s="34"/>
      <c r="AI13" s="34"/>
      <c r="AJ13" s="34"/>
      <c r="AK13" s="34"/>
      <c r="AL13" s="34"/>
      <c r="AM13" s="34"/>
      <c r="AN13" s="34"/>
      <c r="AO13" s="34"/>
      <c r="AP13" s="34"/>
      <c r="AQ13" s="34"/>
      <c r="AR13" s="34"/>
      <c r="AS13" s="34"/>
      <c r="AT13" s="34"/>
      <c r="AU13" s="34"/>
      <c r="AV13" s="34"/>
      <c r="AW13" s="34"/>
      <c r="AX13" s="34"/>
      <c r="AY13" s="34"/>
      <c r="AZ13" s="34"/>
      <c r="BA13" s="34"/>
      <c r="BB13" s="34"/>
      <c r="BC13" s="34"/>
      <c r="BD13" s="34"/>
      <c r="BE13" s="34"/>
      <c r="BF13" s="34"/>
      <c r="BG13" s="34"/>
      <c r="BH13" s="34"/>
      <c r="BI13" s="34"/>
      <c r="BJ13" s="34"/>
      <c r="BK13" s="34"/>
      <c r="BL13" s="34"/>
      <c r="BM13" s="34"/>
      <c r="BN13" s="34"/>
      <c r="BO13" s="34"/>
      <c r="BP13" s="34"/>
      <c r="BQ13" s="34"/>
      <c r="BR13" s="34"/>
      <c r="BS13" s="34"/>
      <c r="BT13" s="34"/>
      <c r="BU13" s="34"/>
      <c r="BV13" s="34"/>
      <c r="BW13" s="34"/>
      <c r="BX13" s="34"/>
      <c r="BY13" s="34"/>
      <c r="BZ13" s="34"/>
      <c r="CA13" s="34"/>
      <c r="CB13" s="34"/>
      <c r="CC13" s="34"/>
      <c r="CD13" s="34"/>
      <c r="CE13" s="34"/>
      <c r="CF13" s="34"/>
      <c r="CG13" s="34"/>
      <c r="CH13" s="34"/>
      <c r="CI13" s="34"/>
      <c r="CJ13" s="34"/>
      <c r="CK13" s="34"/>
      <c r="CL13" s="34"/>
      <c r="CM13" s="34"/>
      <c r="CN13" s="34"/>
      <c r="CO13" s="34"/>
      <c r="CP13" s="34"/>
      <c r="CQ13" s="34"/>
      <c r="CR13" s="34"/>
      <c r="CS13" s="34"/>
      <c r="CT13" s="34"/>
      <c r="CU13" s="34"/>
      <c r="CV13" s="34"/>
      <c r="CW13" s="34"/>
      <c r="CX13" s="34"/>
      <c r="CY13" s="34"/>
      <c r="CZ13" s="34"/>
      <c r="DA13" s="34"/>
      <c r="DB13" s="34"/>
      <c r="DC13" s="34"/>
      <c r="DD13" s="34"/>
      <c r="DE13" s="34"/>
      <c r="DF13" s="34"/>
      <c r="DG13" s="34"/>
      <c r="DH13" s="34"/>
      <c r="DI13" s="34"/>
      <c r="DJ13" s="34"/>
      <c r="DK13" s="34"/>
      <c r="DL13" s="34"/>
      <c r="DM13" s="34"/>
      <c r="DN13" s="34"/>
      <c r="DO13" s="34"/>
      <c r="DP13" s="34"/>
      <c r="DQ13" s="34"/>
      <c r="DR13" s="34"/>
      <c r="DS13" s="34"/>
      <c r="DT13" s="34"/>
      <c r="DU13" s="34"/>
      <c r="DV13" s="34"/>
      <c r="DW13" s="34"/>
      <c r="DX13" s="34"/>
    </row>
    <row r="14" spans="1:128" s="52" customFormat="1" ht="6.75" customHeight="1" thickTop="1" x14ac:dyDescent="0.25">
      <c r="A14" s="51"/>
      <c r="G14" s="53"/>
      <c r="H14" s="53"/>
      <c r="I14" s="53"/>
      <c r="J14" s="53"/>
      <c r="K14" s="53"/>
      <c r="L14" s="53"/>
      <c r="M14" s="53"/>
      <c r="N14" s="53"/>
      <c r="O14" s="53"/>
      <c r="P14" s="53"/>
      <c r="Q14" s="54"/>
      <c r="S14" s="55"/>
      <c r="T14" s="55"/>
      <c r="U14" s="55"/>
      <c r="V14" s="55"/>
      <c r="W14" s="55"/>
      <c r="X14" s="55"/>
      <c r="Y14" s="55"/>
      <c r="Z14" s="55"/>
      <c r="AA14" s="55"/>
      <c r="AB14" s="55"/>
      <c r="AC14" s="55"/>
      <c r="AD14" s="55"/>
      <c r="AE14" s="55"/>
      <c r="AF14" s="55"/>
      <c r="AG14" s="55"/>
      <c r="AH14" s="55"/>
      <c r="AI14" s="55"/>
      <c r="AJ14" s="55"/>
      <c r="AK14" s="55"/>
      <c r="AL14" s="55"/>
      <c r="AM14" s="55"/>
      <c r="AN14" s="55"/>
      <c r="AO14" s="55"/>
      <c r="AP14" s="55"/>
      <c r="AQ14" s="55"/>
      <c r="AR14" s="55"/>
      <c r="AS14" s="55"/>
      <c r="AT14" s="55"/>
      <c r="AU14" s="55"/>
      <c r="AV14" s="55"/>
      <c r="AW14" s="55"/>
      <c r="AX14" s="55"/>
      <c r="AY14" s="55"/>
      <c r="AZ14" s="55"/>
      <c r="BA14" s="55"/>
      <c r="BB14" s="55"/>
      <c r="BC14" s="55"/>
      <c r="BD14" s="55"/>
      <c r="BE14" s="55"/>
      <c r="BF14" s="55"/>
      <c r="BG14" s="55"/>
      <c r="BH14" s="55"/>
      <c r="BI14" s="55"/>
      <c r="BJ14" s="55"/>
      <c r="BK14" s="55"/>
      <c r="BL14" s="55"/>
      <c r="BM14" s="55"/>
      <c r="BN14" s="55"/>
      <c r="BO14" s="55"/>
      <c r="BP14" s="55"/>
      <c r="BQ14" s="55"/>
      <c r="BR14" s="55"/>
      <c r="BS14" s="55"/>
      <c r="BT14" s="55"/>
      <c r="BU14" s="55"/>
      <c r="BV14" s="55"/>
      <c r="BW14" s="55"/>
      <c r="BX14" s="55"/>
      <c r="BY14" s="55"/>
      <c r="BZ14" s="55"/>
      <c r="CA14" s="55"/>
      <c r="CB14" s="55"/>
      <c r="CC14" s="55"/>
      <c r="CD14" s="55"/>
      <c r="CE14" s="55"/>
      <c r="CF14" s="55"/>
      <c r="CG14" s="55"/>
      <c r="CH14" s="55"/>
      <c r="CI14" s="55"/>
      <c r="CJ14" s="55"/>
      <c r="CK14" s="55"/>
      <c r="CL14" s="55"/>
      <c r="CM14" s="55"/>
      <c r="CN14" s="55"/>
      <c r="CO14" s="55"/>
      <c r="CP14" s="55"/>
      <c r="CQ14" s="55"/>
      <c r="CR14" s="55"/>
      <c r="CS14" s="55"/>
      <c r="CT14" s="55"/>
      <c r="CU14" s="55"/>
      <c r="CV14" s="55"/>
      <c r="CW14" s="55"/>
      <c r="CX14" s="55"/>
      <c r="CY14" s="55"/>
      <c r="CZ14" s="55"/>
      <c r="DA14" s="55"/>
      <c r="DB14" s="55"/>
      <c r="DC14" s="55"/>
      <c r="DD14" s="55"/>
      <c r="DE14" s="55"/>
      <c r="DF14" s="55"/>
      <c r="DG14" s="55"/>
      <c r="DH14" s="55"/>
      <c r="DI14" s="55"/>
      <c r="DJ14" s="55"/>
      <c r="DK14" s="55"/>
      <c r="DL14" s="55"/>
      <c r="DM14" s="55"/>
      <c r="DN14" s="55"/>
      <c r="DO14" s="55"/>
      <c r="DP14" s="55"/>
      <c r="DQ14" s="55"/>
      <c r="DR14" s="55"/>
      <c r="DS14" s="55"/>
      <c r="DT14" s="55"/>
      <c r="DU14" s="55"/>
      <c r="DV14" s="55"/>
      <c r="DW14" s="55"/>
      <c r="DX14" s="55"/>
    </row>
    <row r="15" spans="1:128" ht="15.75" x14ac:dyDescent="0.25">
      <c r="A15" s="35" t="s">
        <v>35</v>
      </c>
      <c r="B15" s="28"/>
      <c r="C15" s="28"/>
      <c r="D15" s="28"/>
      <c r="E15" s="28"/>
      <c r="F15" s="29"/>
      <c r="G15" s="375" t="s">
        <v>0</v>
      </c>
      <c r="H15" s="376"/>
      <c r="I15" s="375" t="s">
        <v>1</v>
      </c>
      <c r="J15" s="376"/>
      <c r="K15" s="375" t="s">
        <v>2</v>
      </c>
      <c r="L15" s="376"/>
      <c r="M15" s="375" t="s">
        <v>3</v>
      </c>
      <c r="N15" s="376"/>
      <c r="O15" s="375" t="s">
        <v>4</v>
      </c>
      <c r="P15" s="376"/>
      <c r="Q15" s="38" t="s">
        <v>5</v>
      </c>
      <c r="R15" s="76"/>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34"/>
      <c r="BH15" s="34"/>
      <c r="BI15" s="34"/>
      <c r="BJ15" s="34"/>
      <c r="BK15" s="34"/>
      <c r="BL15" s="34"/>
      <c r="BM15" s="34"/>
      <c r="BN15" s="34"/>
      <c r="BO15" s="34"/>
      <c r="BP15" s="34"/>
      <c r="BQ15" s="34"/>
      <c r="BR15" s="34"/>
      <c r="BS15" s="34"/>
      <c r="BT15" s="34"/>
      <c r="BU15" s="34"/>
      <c r="BV15" s="34"/>
      <c r="BW15" s="34"/>
      <c r="BX15" s="34"/>
      <c r="BY15" s="34"/>
      <c r="BZ15" s="34"/>
      <c r="CA15" s="34"/>
      <c r="CB15" s="34"/>
      <c r="CC15" s="34"/>
      <c r="CD15" s="34"/>
      <c r="CE15" s="34"/>
      <c r="CF15" s="34"/>
      <c r="CG15" s="34"/>
      <c r="CH15" s="34"/>
      <c r="CI15" s="34"/>
      <c r="CJ15" s="34"/>
      <c r="CK15" s="34"/>
      <c r="CL15" s="34"/>
      <c r="CM15" s="34"/>
      <c r="CN15" s="34"/>
      <c r="CO15" s="34"/>
      <c r="CP15" s="34"/>
      <c r="CQ15" s="34"/>
      <c r="CR15" s="34"/>
      <c r="CS15" s="34"/>
      <c r="CT15" s="34"/>
      <c r="CU15" s="34"/>
      <c r="CV15" s="34"/>
      <c r="CW15" s="34"/>
      <c r="CX15" s="34"/>
      <c r="CY15" s="34"/>
      <c r="CZ15" s="34"/>
      <c r="DA15" s="34"/>
      <c r="DB15" s="34"/>
      <c r="DC15" s="34"/>
      <c r="DD15" s="34"/>
      <c r="DE15" s="34"/>
      <c r="DF15" s="34"/>
      <c r="DG15" s="34"/>
      <c r="DH15" s="34"/>
      <c r="DI15" s="34"/>
      <c r="DJ15" s="34"/>
      <c r="DK15" s="34"/>
      <c r="DL15" s="34"/>
      <c r="DM15" s="34"/>
      <c r="DN15" s="34"/>
      <c r="DO15" s="34"/>
      <c r="DP15" s="34"/>
      <c r="DQ15" s="34"/>
      <c r="DR15" s="34"/>
      <c r="DS15" s="34"/>
      <c r="DT15" s="34"/>
      <c r="DU15" s="34"/>
      <c r="DV15" s="34"/>
      <c r="DW15" s="34"/>
      <c r="DX15" s="34"/>
    </row>
    <row r="16" spans="1:128" x14ac:dyDescent="0.25">
      <c r="A16" s="364"/>
      <c r="B16" s="365"/>
      <c r="C16" s="365"/>
      <c r="D16" s="365"/>
      <c r="E16" s="365"/>
      <c r="F16" s="366"/>
      <c r="G16" s="336"/>
      <c r="H16" s="337"/>
      <c r="I16" s="336"/>
      <c r="J16" s="337"/>
      <c r="K16" s="336"/>
      <c r="L16" s="337"/>
      <c r="M16" s="336"/>
      <c r="N16" s="337"/>
      <c r="O16" s="336"/>
      <c r="P16" s="337"/>
      <c r="Q16" s="12">
        <f>SUM(G16+I16+K16+M16+O16)</f>
        <v>0</v>
      </c>
      <c r="R16" s="74"/>
      <c r="S16" s="34"/>
      <c r="T16" s="34"/>
      <c r="U16" s="34"/>
      <c r="V16" s="34"/>
      <c r="W16" s="34"/>
      <c r="X16" s="34"/>
      <c r="Y16" s="34"/>
      <c r="Z16" s="34"/>
      <c r="AA16" s="34"/>
      <c r="AB16" s="34"/>
      <c r="AC16" s="34"/>
      <c r="AD16" s="34"/>
      <c r="AE16" s="34"/>
      <c r="AF16" s="34"/>
      <c r="AG16" s="34"/>
      <c r="AH16" s="34"/>
      <c r="AI16" s="34"/>
      <c r="AJ16" s="34"/>
      <c r="AK16" s="34"/>
      <c r="AL16" s="34"/>
      <c r="AM16" s="34"/>
      <c r="AN16" s="34"/>
      <c r="AO16" s="34"/>
      <c r="AP16" s="34"/>
      <c r="AQ16" s="34"/>
      <c r="AR16" s="34"/>
      <c r="AS16" s="34"/>
      <c r="AT16" s="34"/>
      <c r="AU16" s="34"/>
      <c r="AV16" s="34"/>
      <c r="AW16" s="34"/>
      <c r="AX16" s="34"/>
      <c r="AY16" s="34"/>
      <c r="AZ16" s="34"/>
      <c r="BA16" s="34"/>
      <c r="BB16" s="34"/>
      <c r="BC16" s="34"/>
      <c r="BD16" s="34"/>
      <c r="BE16" s="34"/>
      <c r="BF16" s="34"/>
      <c r="BG16" s="34"/>
      <c r="BH16" s="34"/>
      <c r="BI16" s="34"/>
      <c r="BJ16" s="34"/>
      <c r="BK16" s="34"/>
      <c r="BL16" s="34"/>
      <c r="BM16" s="34"/>
      <c r="BN16" s="34"/>
      <c r="BO16" s="34"/>
      <c r="BP16" s="34"/>
      <c r="BQ16" s="34"/>
      <c r="BR16" s="34"/>
      <c r="BS16" s="34"/>
      <c r="BT16" s="34"/>
      <c r="BU16" s="34"/>
      <c r="BV16" s="34"/>
      <c r="BW16" s="34"/>
      <c r="BX16" s="34"/>
      <c r="BY16" s="34"/>
      <c r="BZ16" s="34"/>
      <c r="CA16" s="34"/>
      <c r="CB16" s="34"/>
      <c r="CC16" s="34"/>
      <c r="CD16" s="34"/>
      <c r="CE16" s="34"/>
      <c r="CF16" s="34"/>
      <c r="CG16" s="34"/>
      <c r="CH16" s="34"/>
      <c r="CI16" s="34"/>
      <c r="CJ16" s="34"/>
      <c r="CK16" s="34"/>
      <c r="CL16" s="34"/>
      <c r="CM16" s="34"/>
      <c r="CN16" s="34"/>
      <c r="CO16" s="34"/>
      <c r="CP16" s="34"/>
      <c r="CQ16" s="34"/>
      <c r="CR16" s="34"/>
      <c r="CS16" s="34"/>
      <c r="CT16" s="34"/>
      <c r="CU16" s="34"/>
      <c r="CV16" s="34"/>
      <c r="CW16" s="34"/>
      <c r="CX16" s="34"/>
      <c r="CY16" s="34"/>
      <c r="CZ16" s="34"/>
      <c r="DA16" s="34"/>
      <c r="DB16" s="34"/>
      <c r="DC16" s="34"/>
      <c r="DD16" s="34"/>
      <c r="DE16" s="34"/>
      <c r="DF16" s="34"/>
      <c r="DG16" s="34"/>
      <c r="DH16" s="34"/>
      <c r="DI16" s="34"/>
      <c r="DJ16" s="34"/>
      <c r="DK16" s="34"/>
      <c r="DL16" s="34"/>
      <c r="DM16" s="34"/>
      <c r="DN16" s="34"/>
      <c r="DO16" s="34"/>
      <c r="DP16" s="34"/>
      <c r="DQ16" s="34"/>
      <c r="DR16" s="34"/>
      <c r="DS16" s="34"/>
      <c r="DT16" s="34"/>
      <c r="DU16" s="34"/>
      <c r="DV16" s="34"/>
      <c r="DW16" s="34"/>
      <c r="DX16" s="34"/>
    </row>
    <row r="17" spans="1:128" x14ac:dyDescent="0.25">
      <c r="A17" s="364"/>
      <c r="B17" s="365"/>
      <c r="C17" s="365"/>
      <c r="D17" s="365"/>
      <c r="E17" s="365"/>
      <c r="F17" s="366"/>
      <c r="G17" s="408"/>
      <c r="H17" s="409"/>
      <c r="I17" s="336"/>
      <c r="J17" s="337"/>
      <c r="K17" s="336"/>
      <c r="L17" s="337"/>
      <c r="M17" s="336"/>
      <c r="N17" s="337"/>
      <c r="O17" s="336"/>
      <c r="P17" s="337"/>
      <c r="Q17" s="12">
        <f>SUM(G17+I17+K17+M17+O17)</f>
        <v>0</v>
      </c>
      <c r="R17" s="7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34"/>
      <c r="BH17" s="34"/>
      <c r="BI17" s="34"/>
      <c r="BJ17" s="34"/>
      <c r="BK17" s="34"/>
      <c r="BL17" s="34"/>
      <c r="BM17" s="34"/>
      <c r="BN17" s="34"/>
      <c r="BO17" s="34"/>
      <c r="BP17" s="34"/>
      <c r="BQ17" s="34"/>
      <c r="BR17" s="34"/>
      <c r="BS17" s="34"/>
      <c r="BT17" s="34"/>
      <c r="BU17" s="34"/>
      <c r="BV17" s="34"/>
      <c r="BW17" s="34"/>
      <c r="BX17" s="34"/>
      <c r="BY17" s="34"/>
      <c r="BZ17" s="34"/>
      <c r="CA17" s="34"/>
      <c r="CB17" s="34"/>
      <c r="CC17" s="34"/>
      <c r="CD17" s="34"/>
      <c r="CE17" s="34"/>
      <c r="CF17" s="34"/>
      <c r="CG17" s="34"/>
      <c r="CH17" s="34"/>
      <c r="CI17" s="34"/>
      <c r="CJ17" s="34"/>
      <c r="CK17" s="34"/>
      <c r="CL17" s="34"/>
      <c r="CM17" s="34"/>
      <c r="CN17" s="34"/>
      <c r="CO17" s="34"/>
      <c r="CP17" s="34"/>
      <c r="CQ17" s="34"/>
      <c r="CR17" s="34"/>
      <c r="CS17" s="34"/>
      <c r="CT17" s="34"/>
      <c r="CU17" s="34"/>
      <c r="CV17" s="34"/>
      <c r="CW17" s="34"/>
      <c r="CX17" s="34"/>
      <c r="CY17" s="34"/>
      <c r="CZ17" s="34"/>
      <c r="DA17" s="34"/>
      <c r="DB17" s="34"/>
      <c r="DC17" s="34"/>
      <c r="DD17" s="34"/>
      <c r="DE17" s="34"/>
      <c r="DF17" s="34"/>
      <c r="DG17" s="34"/>
      <c r="DH17" s="34"/>
      <c r="DI17" s="34"/>
      <c r="DJ17" s="34"/>
      <c r="DK17" s="34"/>
      <c r="DL17" s="34"/>
      <c r="DM17" s="34"/>
      <c r="DN17" s="34"/>
      <c r="DO17" s="34"/>
      <c r="DP17" s="34"/>
      <c r="DQ17" s="34"/>
      <c r="DR17" s="34"/>
      <c r="DS17" s="34"/>
      <c r="DT17" s="34"/>
      <c r="DU17" s="34"/>
      <c r="DV17" s="34"/>
      <c r="DW17" s="34"/>
      <c r="DX17" s="34"/>
    </row>
    <row r="18" spans="1:128" x14ac:dyDescent="0.25">
      <c r="A18" s="364"/>
      <c r="B18" s="365"/>
      <c r="C18" s="365"/>
      <c r="D18" s="365"/>
      <c r="E18" s="365"/>
      <c r="F18" s="366"/>
      <c r="G18" s="336"/>
      <c r="H18" s="337"/>
      <c r="I18" s="336"/>
      <c r="J18" s="337"/>
      <c r="K18" s="336"/>
      <c r="L18" s="337"/>
      <c r="M18" s="336"/>
      <c r="N18" s="337"/>
      <c r="O18" s="336"/>
      <c r="P18" s="337"/>
      <c r="Q18" s="12">
        <f>SUM(G18+I18+K18+M18+O18)</f>
        <v>0</v>
      </c>
      <c r="R18" s="7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34"/>
      <c r="BH18" s="34"/>
      <c r="BI18" s="34"/>
      <c r="BJ18" s="34"/>
      <c r="BK18" s="34"/>
      <c r="BL18" s="34"/>
      <c r="BM18" s="34"/>
      <c r="BN18" s="34"/>
      <c r="BO18" s="34"/>
      <c r="BP18" s="34"/>
      <c r="BQ18" s="34"/>
      <c r="BR18" s="34"/>
      <c r="BS18" s="34"/>
      <c r="BT18" s="34"/>
      <c r="BU18" s="34"/>
      <c r="BV18" s="34"/>
      <c r="BW18" s="34"/>
      <c r="BX18" s="34"/>
      <c r="BY18" s="34"/>
      <c r="BZ18" s="34"/>
      <c r="CA18" s="34"/>
      <c r="CB18" s="34"/>
      <c r="CC18" s="34"/>
      <c r="CD18" s="34"/>
      <c r="CE18" s="34"/>
      <c r="CF18" s="34"/>
      <c r="CG18" s="34"/>
      <c r="CH18" s="34"/>
      <c r="CI18" s="34"/>
      <c r="CJ18" s="34"/>
      <c r="CK18" s="34"/>
      <c r="CL18" s="34"/>
      <c r="CM18" s="34"/>
      <c r="CN18" s="34"/>
      <c r="CO18" s="34"/>
      <c r="CP18" s="34"/>
      <c r="CQ18" s="34"/>
      <c r="CR18" s="34"/>
      <c r="CS18" s="34"/>
      <c r="CT18" s="34"/>
      <c r="CU18" s="34"/>
      <c r="CV18" s="34"/>
      <c r="CW18" s="34"/>
      <c r="CX18" s="34"/>
      <c r="CY18" s="34"/>
      <c r="CZ18" s="34"/>
      <c r="DA18" s="34"/>
      <c r="DB18" s="34"/>
      <c r="DC18" s="34"/>
      <c r="DD18" s="34"/>
      <c r="DE18" s="34"/>
      <c r="DF18" s="34"/>
      <c r="DG18" s="34"/>
      <c r="DH18" s="34"/>
      <c r="DI18" s="34"/>
      <c r="DJ18" s="34"/>
      <c r="DK18" s="34"/>
      <c r="DL18" s="34"/>
      <c r="DM18" s="34"/>
      <c r="DN18" s="34"/>
      <c r="DO18" s="34"/>
      <c r="DP18" s="34"/>
      <c r="DQ18" s="34"/>
      <c r="DR18" s="34"/>
      <c r="DS18" s="34"/>
      <c r="DT18" s="34"/>
      <c r="DU18" s="34"/>
      <c r="DV18" s="34"/>
      <c r="DW18" s="34"/>
      <c r="DX18" s="34"/>
    </row>
    <row r="19" spans="1:128" ht="15.75" thickBot="1" x14ac:dyDescent="0.3">
      <c r="A19" s="9" t="s">
        <v>10</v>
      </c>
      <c r="B19" s="10"/>
      <c r="C19" s="10"/>
      <c r="D19" s="10"/>
      <c r="E19" s="10"/>
      <c r="F19" s="56" t="s">
        <v>17</v>
      </c>
      <c r="G19" s="377">
        <f>SUM(G16:H18)</f>
        <v>0</v>
      </c>
      <c r="H19" s="378"/>
      <c r="I19" s="377">
        <f>SUM(I16:J18)</f>
        <v>0</v>
      </c>
      <c r="J19" s="378"/>
      <c r="K19" s="377">
        <f>SUM(K16:L18)</f>
        <v>0</v>
      </c>
      <c r="L19" s="378"/>
      <c r="M19" s="377">
        <f>SUM(M16:N18)</f>
        <v>0</v>
      </c>
      <c r="N19" s="378"/>
      <c r="O19" s="377">
        <f>SUM(O16:P18)</f>
        <v>0</v>
      </c>
      <c r="P19" s="378"/>
      <c r="Q19" s="11">
        <f>SUM(Q16:Q18)</f>
        <v>0</v>
      </c>
      <c r="R19" s="76" t="s">
        <v>17</v>
      </c>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34"/>
      <c r="BH19" s="34"/>
      <c r="BI19" s="34"/>
      <c r="BJ19" s="34"/>
      <c r="BK19" s="34"/>
      <c r="BL19" s="34"/>
      <c r="BM19" s="34"/>
      <c r="BN19" s="34"/>
      <c r="BO19" s="34"/>
      <c r="BP19" s="34"/>
      <c r="BQ19" s="34"/>
      <c r="BR19" s="34"/>
      <c r="BS19" s="34"/>
      <c r="BT19" s="34"/>
      <c r="BU19" s="34"/>
      <c r="BV19" s="34"/>
      <c r="BW19" s="34"/>
      <c r="BX19" s="34"/>
      <c r="BY19" s="34"/>
      <c r="BZ19" s="34"/>
      <c r="CA19" s="34"/>
      <c r="CB19" s="34"/>
      <c r="CC19" s="34"/>
      <c r="CD19" s="34"/>
      <c r="CE19" s="34"/>
      <c r="CF19" s="34"/>
      <c r="CG19" s="34"/>
      <c r="CH19" s="34"/>
      <c r="CI19" s="34"/>
      <c r="CJ19" s="34"/>
      <c r="CK19" s="34"/>
      <c r="CL19" s="34"/>
      <c r="CM19" s="34"/>
      <c r="CN19" s="34"/>
      <c r="CO19" s="34"/>
      <c r="CP19" s="34"/>
      <c r="CQ19" s="34"/>
      <c r="CR19" s="34"/>
      <c r="CS19" s="34"/>
      <c r="CT19" s="34"/>
      <c r="CU19" s="34"/>
      <c r="CV19" s="34"/>
      <c r="CW19" s="34"/>
      <c r="CX19" s="34"/>
      <c r="CY19" s="34"/>
      <c r="CZ19" s="34"/>
      <c r="DA19" s="34"/>
      <c r="DB19" s="34"/>
      <c r="DC19" s="34"/>
      <c r="DD19" s="34"/>
      <c r="DE19" s="34"/>
      <c r="DF19" s="34"/>
      <c r="DG19" s="34"/>
      <c r="DH19" s="34"/>
      <c r="DI19" s="34"/>
      <c r="DJ19" s="34"/>
      <c r="DK19" s="34"/>
      <c r="DL19" s="34"/>
      <c r="DM19" s="34"/>
      <c r="DN19" s="34"/>
      <c r="DO19" s="34"/>
      <c r="DP19" s="34"/>
      <c r="DQ19" s="34"/>
      <c r="DR19" s="34"/>
      <c r="DS19" s="34"/>
      <c r="DT19" s="34"/>
      <c r="DU19" s="34"/>
      <c r="DV19" s="34"/>
      <c r="DW19" s="34"/>
      <c r="DX19" s="34"/>
    </row>
    <row r="20" spans="1:128" s="52" customFormat="1" ht="6.75" customHeight="1" thickTop="1" x14ac:dyDescent="0.25">
      <c r="A20" s="51"/>
      <c r="G20" s="53"/>
      <c r="H20" s="53"/>
      <c r="I20" s="53"/>
      <c r="J20" s="53"/>
      <c r="K20" s="53"/>
      <c r="L20" s="53"/>
      <c r="M20" s="53"/>
      <c r="N20" s="53"/>
      <c r="O20" s="53"/>
      <c r="P20" s="53"/>
      <c r="Q20" s="54"/>
      <c r="S20" s="55"/>
      <c r="T20" s="55"/>
      <c r="U20" s="55"/>
      <c r="V20" s="55"/>
      <c r="W20" s="55"/>
      <c r="X20" s="55"/>
      <c r="Y20" s="55"/>
      <c r="Z20" s="55"/>
      <c r="AA20" s="55"/>
      <c r="AB20" s="55"/>
      <c r="AC20" s="55"/>
      <c r="AD20" s="55"/>
      <c r="AE20" s="55"/>
      <c r="AF20" s="55"/>
      <c r="AG20" s="55"/>
      <c r="AH20" s="55"/>
      <c r="AI20" s="55"/>
      <c r="AJ20" s="55"/>
      <c r="AK20" s="55"/>
      <c r="AL20" s="55"/>
      <c r="AM20" s="55"/>
      <c r="AN20" s="55"/>
      <c r="AO20" s="55"/>
      <c r="AP20" s="55"/>
      <c r="AQ20" s="55"/>
      <c r="AR20" s="55"/>
      <c r="AS20" s="55"/>
      <c r="AT20" s="55"/>
      <c r="AU20" s="55"/>
      <c r="AV20" s="55"/>
      <c r="AW20" s="55"/>
      <c r="AX20" s="55"/>
      <c r="AY20" s="55"/>
      <c r="AZ20" s="55"/>
      <c r="BA20" s="55"/>
      <c r="BB20" s="55"/>
      <c r="BC20" s="55"/>
      <c r="BD20" s="55"/>
      <c r="BE20" s="55"/>
      <c r="BF20" s="55"/>
      <c r="BG20" s="55"/>
      <c r="BH20" s="55"/>
      <c r="BI20" s="55"/>
      <c r="BJ20" s="55"/>
      <c r="BK20" s="55"/>
      <c r="BL20" s="55"/>
      <c r="BM20" s="55"/>
      <c r="BN20" s="55"/>
      <c r="BO20" s="55"/>
      <c r="BP20" s="55"/>
      <c r="BQ20" s="55"/>
      <c r="BR20" s="55"/>
      <c r="BS20" s="55"/>
      <c r="BT20" s="55"/>
      <c r="BU20" s="55"/>
      <c r="BV20" s="55"/>
      <c r="BW20" s="55"/>
      <c r="BX20" s="55"/>
      <c r="BY20" s="55"/>
      <c r="BZ20" s="55"/>
      <c r="CA20" s="55"/>
      <c r="CB20" s="55"/>
      <c r="CC20" s="55"/>
      <c r="CD20" s="55"/>
      <c r="CE20" s="55"/>
      <c r="CF20" s="55"/>
      <c r="CG20" s="55"/>
      <c r="CH20" s="55"/>
      <c r="CI20" s="55"/>
      <c r="CJ20" s="55"/>
      <c r="CK20" s="55"/>
      <c r="CL20" s="55"/>
      <c r="CM20" s="55"/>
      <c r="CN20" s="55"/>
      <c r="CO20" s="55"/>
      <c r="CP20" s="55"/>
      <c r="CQ20" s="55"/>
      <c r="CR20" s="55"/>
      <c r="CS20" s="55"/>
      <c r="CT20" s="55"/>
      <c r="CU20" s="55"/>
      <c r="CV20" s="55"/>
      <c r="CW20" s="55"/>
      <c r="CX20" s="55"/>
      <c r="CY20" s="55"/>
      <c r="CZ20" s="55"/>
      <c r="DA20" s="55"/>
      <c r="DB20" s="55"/>
      <c r="DC20" s="55"/>
      <c r="DD20" s="55"/>
      <c r="DE20" s="55"/>
      <c r="DF20" s="55"/>
      <c r="DG20" s="55"/>
      <c r="DH20" s="55"/>
      <c r="DI20" s="55"/>
      <c r="DJ20" s="55"/>
      <c r="DK20" s="55"/>
      <c r="DL20" s="55"/>
      <c r="DM20" s="55"/>
      <c r="DN20" s="55"/>
      <c r="DO20" s="55"/>
      <c r="DP20" s="55"/>
      <c r="DQ20" s="55"/>
      <c r="DR20" s="55"/>
      <c r="DS20" s="55"/>
      <c r="DT20" s="55"/>
      <c r="DU20" s="55"/>
      <c r="DV20" s="55"/>
      <c r="DW20" s="55"/>
      <c r="DX20" s="55"/>
    </row>
    <row r="21" spans="1:128" ht="15.75" x14ac:dyDescent="0.25">
      <c r="A21" s="37" t="s">
        <v>22</v>
      </c>
      <c r="B21" s="26"/>
      <c r="C21" s="26"/>
      <c r="D21" s="26"/>
      <c r="E21" s="26"/>
      <c r="F21" s="27"/>
      <c r="G21" s="406" t="s">
        <v>0</v>
      </c>
      <c r="H21" s="407"/>
      <c r="I21" s="406" t="s">
        <v>1</v>
      </c>
      <c r="J21" s="407"/>
      <c r="K21" s="406" t="s">
        <v>2</v>
      </c>
      <c r="L21" s="407"/>
      <c r="M21" s="406" t="s">
        <v>3</v>
      </c>
      <c r="N21" s="407"/>
      <c r="O21" s="406" t="s">
        <v>4</v>
      </c>
      <c r="P21" s="407"/>
      <c r="Q21" s="93" t="s">
        <v>5</v>
      </c>
      <c r="R21" s="77"/>
      <c r="S21" s="34"/>
      <c r="T21" s="34"/>
      <c r="U21" s="34"/>
      <c r="V21" s="34"/>
      <c r="W21" s="34"/>
      <c r="X21" s="34"/>
      <c r="Y21" s="34"/>
      <c r="Z21" s="34"/>
      <c r="AA21" s="34"/>
      <c r="AB21" s="34"/>
      <c r="AC21" s="34"/>
      <c r="AD21" s="34"/>
      <c r="AE21" s="34"/>
      <c r="AF21" s="34"/>
      <c r="AG21" s="34"/>
      <c r="AH21" s="34"/>
      <c r="AI21" s="34"/>
      <c r="AJ21" s="34"/>
      <c r="AK21" s="34"/>
      <c r="AL21" s="34"/>
      <c r="AM21" s="34"/>
      <c r="AN21" s="34"/>
      <c r="AO21" s="34"/>
      <c r="AP21" s="34"/>
      <c r="AQ21" s="34"/>
      <c r="AR21" s="34"/>
      <c r="AS21" s="34"/>
      <c r="AT21" s="34"/>
      <c r="AU21" s="34"/>
      <c r="AV21" s="34"/>
      <c r="AW21" s="34"/>
      <c r="AX21" s="34"/>
      <c r="AY21" s="34"/>
      <c r="AZ21" s="34"/>
      <c r="BA21" s="34"/>
      <c r="BB21" s="34"/>
      <c r="BC21" s="34"/>
      <c r="BD21" s="34"/>
      <c r="BE21" s="34"/>
      <c r="BF21" s="34"/>
      <c r="BG21" s="34"/>
      <c r="BH21" s="34"/>
      <c r="BI21" s="34"/>
      <c r="BJ21" s="34"/>
      <c r="BK21" s="34"/>
      <c r="BL21" s="34"/>
      <c r="BM21" s="34"/>
      <c r="BN21" s="34"/>
      <c r="BO21" s="34"/>
      <c r="BP21" s="34"/>
      <c r="BQ21" s="34"/>
      <c r="BR21" s="34"/>
      <c r="BS21" s="34"/>
      <c r="BT21" s="34"/>
      <c r="BU21" s="34"/>
      <c r="BV21" s="34"/>
      <c r="BW21" s="34"/>
      <c r="BX21" s="34"/>
      <c r="BY21" s="34"/>
      <c r="BZ21" s="34"/>
      <c r="CA21" s="34"/>
      <c r="CB21" s="34"/>
      <c r="CC21" s="34"/>
      <c r="CD21" s="34"/>
      <c r="CE21" s="34"/>
      <c r="CF21" s="34"/>
      <c r="CG21" s="34"/>
      <c r="CH21" s="34"/>
      <c r="CI21" s="34"/>
      <c r="CJ21" s="34"/>
      <c r="CK21" s="34"/>
      <c r="CL21" s="34"/>
      <c r="CM21" s="34"/>
      <c r="CN21" s="34"/>
      <c r="CO21" s="34"/>
      <c r="CP21" s="34"/>
      <c r="CQ21" s="34"/>
      <c r="CR21" s="34"/>
      <c r="CS21" s="34"/>
      <c r="CT21" s="34"/>
      <c r="CU21" s="34"/>
      <c r="CV21" s="34"/>
      <c r="CW21" s="34"/>
      <c r="CX21" s="34"/>
      <c r="CY21" s="34"/>
      <c r="CZ21" s="34"/>
      <c r="DA21" s="34"/>
      <c r="DB21" s="34"/>
      <c r="DC21" s="34"/>
      <c r="DD21" s="34"/>
      <c r="DE21" s="34"/>
      <c r="DF21" s="34"/>
      <c r="DG21" s="34"/>
      <c r="DH21" s="34"/>
      <c r="DI21" s="34"/>
      <c r="DJ21" s="34"/>
      <c r="DK21" s="34"/>
      <c r="DL21" s="34"/>
      <c r="DM21" s="34"/>
      <c r="DN21" s="34"/>
      <c r="DO21" s="34"/>
      <c r="DP21" s="34"/>
      <c r="DQ21" s="34"/>
      <c r="DR21" s="34"/>
      <c r="DS21" s="34"/>
      <c r="DT21" s="34"/>
      <c r="DU21" s="34"/>
      <c r="DV21" s="34"/>
      <c r="DW21" s="34"/>
      <c r="DX21" s="34"/>
    </row>
    <row r="22" spans="1:128" x14ac:dyDescent="0.25">
      <c r="A22" s="364"/>
      <c r="B22" s="365"/>
      <c r="C22" s="365"/>
      <c r="D22" s="365"/>
      <c r="E22" s="365"/>
      <c r="F22" s="366"/>
      <c r="G22" s="336"/>
      <c r="H22" s="337"/>
      <c r="I22" s="336"/>
      <c r="J22" s="337"/>
      <c r="K22" s="336"/>
      <c r="L22" s="337"/>
      <c r="M22" s="336"/>
      <c r="N22" s="337"/>
      <c r="O22" s="336"/>
      <c r="P22" s="337"/>
      <c r="Q22" s="4">
        <f t="shared" ref="Q22:Q31" si="14">SUM(G22+I22+K22+M22+O22)</f>
        <v>0</v>
      </c>
      <c r="R22" s="74"/>
      <c r="S22" s="34"/>
      <c r="T22" s="34"/>
      <c r="U22" s="34"/>
      <c r="V22" s="34"/>
      <c r="W22" s="34"/>
      <c r="X22" s="34"/>
      <c r="Y22" s="34"/>
      <c r="Z22" s="34"/>
      <c r="AA22" s="34"/>
      <c r="AB22" s="34"/>
      <c r="AC22" s="34"/>
      <c r="AD22" s="34"/>
      <c r="AE22" s="34"/>
      <c r="AF22" s="34"/>
      <c r="AG22" s="34"/>
      <c r="AH22" s="34"/>
      <c r="AI22" s="34"/>
      <c r="AJ22" s="34"/>
      <c r="AK22" s="34"/>
      <c r="AL22" s="34"/>
      <c r="AM22" s="34"/>
      <c r="AN22" s="34"/>
      <c r="AO22" s="34"/>
      <c r="AP22" s="34"/>
      <c r="AQ22" s="34"/>
      <c r="AR22" s="34"/>
      <c r="AS22" s="34"/>
      <c r="AT22" s="34"/>
      <c r="AU22" s="34"/>
      <c r="AV22" s="34"/>
      <c r="AW22" s="34"/>
      <c r="AX22" s="34"/>
      <c r="AY22" s="34"/>
      <c r="AZ22" s="34"/>
      <c r="BA22" s="34"/>
      <c r="BB22" s="34"/>
      <c r="BC22" s="34"/>
      <c r="BD22" s="34"/>
      <c r="BE22" s="34"/>
      <c r="BF22" s="34"/>
      <c r="BG22" s="34"/>
      <c r="BH22" s="34"/>
      <c r="BI22" s="34"/>
      <c r="BJ22" s="34"/>
      <c r="BK22" s="34"/>
      <c r="BL22" s="34"/>
      <c r="BM22" s="34"/>
      <c r="BN22" s="34"/>
      <c r="BO22" s="34"/>
      <c r="BP22" s="34"/>
      <c r="BQ22" s="34"/>
      <c r="BR22" s="34"/>
      <c r="BS22" s="34"/>
      <c r="BT22" s="34"/>
      <c r="BU22" s="34"/>
      <c r="BV22" s="34"/>
      <c r="BW22" s="34"/>
      <c r="BX22" s="34"/>
      <c r="BY22" s="34"/>
      <c r="BZ22" s="34"/>
      <c r="CA22" s="34"/>
      <c r="CB22" s="34"/>
      <c r="CC22" s="34"/>
      <c r="CD22" s="34"/>
      <c r="CE22" s="34"/>
      <c r="CF22" s="34"/>
      <c r="CG22" s="34"/>
      <c r="CH22" s="34"/>
      <c r="CI22" s="34"/>
      <c r="CJ22" s="34"/>
      <c r="CK22" s="34"/>
      <c r="CL22" s="34"/>
      <c r="CM22" s="34"/>
      <c r="CN22" s="34"/>
      <c r="CO22" s="34"/>
      <c r="CP22" s="34"/>
      <c r="CQ22" s="34"/>
      <c r="CR22" s="34"/>
      <c r="CS22" s="34"/>
      <c r="CT22" s="34"/>
      <c r="CU22" s="34"/>
      <c r="CV22" s="34"/>
      <c r="CW22" s="34"/>
      <c r="CX22" s="34"/>
      <c r="CY22" s="34"/>
      <c r="CZ22" s="34"/>
      <c r="DA22" s="34"/>
      <c r="DB22" s="34"/>
      <c r="DC22" s="34"/>
      <c r="DD22" s="34"/>
      <c r="DE22" s="34"/>
      <c r="DF22" s="34"/>
      <c r="DG22" s="34"/>
      <c r="DH22" s="34"/>
      <c r="DI22" s="34"/>
      <c r="DJ22" s="34"/>
      <c r="DK22" s="34"/>
      <c r="DL22" s="34"/>
      <c r="DM22" s="34"/>
      <c r="DN22" s="34"/>
      <c r="DO22" s="34"/>
      <c r="DP22" s="34"/>
      <c r="DQ22" s="34"/>
      <c r="DR22" s="34"/>
      <c r="DS22" s="34"/>
      <c r="DT22" s="34"/>
      <c r="DU22" s="34"/>
      <c r="DV22" s="34"/>
      <c r="DW22" s="34"/>
      <c r="DX22" s="34"/>
    </row>
    <row r="23" spans="1:128" x14ac:dyDescent="0.25">
      <c r="A23" s="364"/>
      <c r="B23" s="365"/>
      <c r="C23" s="365"/>
      <c r="D23" s="365"/>
      <c r="E23" s="365"/>
      <c r="F23" s="366"/>
      <c r="G23" s="336"/>
      <c r="H23" s="337"/>
      <c r="I23" s="336"/>
      <c r="J23" s="337"/>
      <c r="K23" s="336"/>
      <c r="L23" s="337"/>
      <c r="M23" s="336"/>
      <c r="N23" s="337"/>
      <c r="O23" s="336"/>
      <c r="P23" s="337"/>
      <c r="Q23" s="4">
        <f t="shared" si="14"/>
        <v>0</v>
      </c>
      <c r="R23" s="74"/>
      <c r="S23" s="34"/>
      <c r="T23" s="34"/>
      <c r="U23" s="34"/>
      <c r="V23" s="34"/>
      <c r="W23" s="34"/>
      <c r="X23" s="34"/>
      <c r="Y23" s="34"/>
      <c r="Z23" s="34"/>
      <c r="AA23" s="34"/>
      <c r="AB23" s="34"/>
      <c r="AC23" s="34"/>
      <c r="AD23" s="34"/>
      <c r="AE23" s="34"/>
      <c r="AF23" s="34"/>
      <c r="AG23" s="34"/>
      <c r="AH23" s="34"/>
      <c r="AI23" s="34"/>
      <c r="AJ23" s="34"/>
      <c r="AK23" s="34"/>
      <c r="AL23" s="34"/>
      <c r="AM23" s="34"/>
      <c r="AN23" s="34"/>
      <c r="AO23" s="34"/>
      <c r="AP23" s="34"/>
      <c r="AQ23" s="34"/>
      <c r="AR23" s="34"/>
      <c r="AS23" s="34"/>
      <c r="AT23" s="34"/>
      <c r="AU23" s="34"/>
      <c r="AV23" s="34"/>
      <c r="AW23" s="34"/>
      <c r="AX23" s="34"/>
      <c r="AY23" s="34"/>
      <c r="AZ23" s="34"/>
      <c r="BA23" s="34"/>
      <c r="BB23" s="34"/>
      <c r="BC23" s="34"/>
      <c r="BD23" s="34"/>
      <c r="BE23" s="34"/>
      <c r="BF23" s="34"/>
      <c r="BG23" s="34"/>
      <c r="BH23" s="34"/>
      <c r="BI23" s="34"/>
      <c r="BJ23" s="34"/>
      <c r="BK23" s="34"/>
      <c r="BL23" s="34"/>
      <c r="BM23" s="34"/>
      <c r="BN23" s="34"/>
      <c r="BO23" s="34"/>
      <c r="BP23" s="34"/>
      <c r="BQ23" s="34"/>
      <c r="BR23" s="34"/>
      <c r="BS23" s="34"/>
      <c r="BT23" s="34"/>
      <c r="BU23" s="34"/>
      <c r="BV23" s="34"/>
      <c r="BW23" s="34"/>
      <c r="BX23" s="34"/>
      <c r="BY23" s="34"/>
      <c r="BZ23" s="34"/>
      <c r="CA23" s="34"/>
      <c r="CB23" s="34"/>
      <c r="CC23" s="34"/>
      <c r="CD23" s="34"/>
      <c r="CE23" s="34"/>
      <c r="CF23" s="34"/>
      <c r="CG23" s="34"/>
      <c r="CH23" s="34"/>
      <c r="CI23" s="34"/>
      <c r="CJ23" s="34"/>
      <c r="CK23" s="34"/>
      <c r="CL23" s="34"/>
      <c r="CM23" s="34"/>
      <c r="CN23" s="34"/>
      <c r="CO23" s="34"/>
      <c r="CP23" s="34"/>
      <c r="CQ23" s="34"/>
      <c r="CR23" s="34"/>
      <c r="CS23" s="34"/>
      <c r="CT23" s="34"/>
      <c r="CU23" s="34"/>
      <c r="CV23" s="34"/>
      <c r="CW23" s="34"/>
      <c r="CX23" s="34"/>
      <c r="CY23" s="34"/>
      <c r="CZ23" s="34"/>
      <c r="DA23" s="34"/>
      <c r="DB23" s="34"/>
      <c r="DC23" s="34"/>
      <c r="DD23" s="34"/>
      <c r="DE23" s="34"/>
      <c r="DF23" s="34"/>
      <c r="DG23" s="34"/>
      <c r="DH23" s="34"/>
      <c r="DI23" s="34"/>
      <c r="DJ23" s="34"/>
      <c r="DK23" s="34"/>
      <c r="DL23" s="34"/>
      <c r="DM23" s="34"/>
      <c r="DN23" s="34"/>
      <c r="DO23" s="34"/>
      <c r="DP23" s="34"/>
      <c r="DQ23" s="34"/>
      <c r="DR23" s="34"/>
      <c r="DS23" s="34"/>
      <c r="DT23" s="34"/>
      <c r="DU23" s="34"/>
      <c r="DV23" s="34"/>
      <c r="DW23" s="34"/>
      <c r="DX23" s="34"/>
    </row>
    <row r="24" spans="1:128" x14ac:dyDescent="0.25">
      <c r="A24" s="364"/>
      <c r="B24" s="365"/>
      <c r="C24" s="365"/>
      <c r="D24" s="365"/>
      <c r="E24" s="365"/>
      <c r="F24" s="366"/>
      <c r="G24" s="336"/>
      <c r="H24" s="337"/>
      <c r="I24" s="336"/>
      <c r="J24" s="337"/>
      <c r="K24" s="336"/>
      <c r="L24" s="337"/>
      <c r="M24" s="336"/>
      <c r="N24" s="337"/>
      <c r="O24" s="336"/>
      <c r="P24" s="337"/>
      <c r="Q24" s="4">
        <f t="shared" si="14"/>
        <v>0</v>
      </c>
      <c r="R24" s="74"/>
      <c r="S24" s="34"/>
      <c r="T24" s="34"/>
      <c r="U24" s="34"/>
      <c r="V24" s="34"/>
      <c r="W24" s="34"/>
      <c r="X24" s="34"/>
      <c r="Y24" s="34"/>
      <c r="Z24" s="34"/>
      <c r="AA24" s="34"/>
      <c r="AB24" s="34"/>
      <c r="AC24" s="34"/>
      <c r="AD24" s="34"/>
      <c r="AE24" s="34"/>
      <c r="AF24" s="34"/>
      <c r="AG24" s="34"/>
      <c r="AH24" s="34"/>
      <c r="AI24" s="34"/>
      <c r="AJ24" s="34"/>
      <c r="AK24" s="34"/>
      <c r="AL24" s="34"/>
      <c r="AM24" s="34"/>
      <c r="AN24" s="34"/>
      <c r="AO24" s="34"/>
      <c r="AP24" s="34"/>
      <c r="AQ24" s="34"/>
      <c r="AR24" s="34"/>
      <c r="AS24" s="34"/>
      <c r="AT24" s="34"/>
      <c r="AU24" s="34"/>
      <c r="AV24" s="34"/>
      <c r="AW24" s="34"/>
      <c r="AX24" s="34"/>
      <c r="AY24" s="34"/>
      <c r="AZ24" s="34"/>
      <c r="BA24" s="34"/>
      <c r="BB24" s="34"/>
      <c r="BC24" s="34"/>
      <c r="BD24" s="34"/>
      <c r="BE24" s="34"/>
      <c r="BF24" s="34"/>
      <c r="BG24" s="34"/>
      <c r="BH24" s="34"/>
      <c r="BI24" s="34"/>
      <c r="BJ24" s="34"/>
      <c r="BK24" s="34"/>
      <c r="BL24" s="34"/>
      <c r="BM24" s="34"/>
      <c r="BN24" s="34"/>
      <c r="BO24" s="34"/>
      <c r="BP24" s="34"/>
      <c r="BQ24" s="34"/>
      <c r="BR24" s="34"/>
      <c r="BS24" s="34"/>
      <c r="BT24" s="34"/>
      <c r="BU24" s="34"/>
      <c r="BV24" s="34"/>
      <c r="BW24" s="34"/>
      <c r="BX24" s="34"/>
      <c r="BY24" s="34"/>
      <c r="BZ24" s="34"/>
      <c r="CA24" s="34"/>
      <c r="CB24" s="34"/>
      <c r="CC24" s="34"/>
      <c r="CD24" s="34"/>
      <c r="CE24" s="34"/>
      <c r="CF24" s="34"/>
      <c r="CG24" s="34"/>
      <c r="CH24" s="34"/>
      <c r="CI24" s="34"/>
      <c r="CJ24" s="34"/>
      <c r="CK24" s="34"/>
      <c r="CL24" s="34"/>
      <c r="CM24" s="34"/>
      <c r="CN24" s="34"/>
      <c r="CO24" s="34"/>
      <c r="CP24" s="34"/>
      <c r="CQ24" s="34"/>
      <c r="CR24" s="34"/>
      <c r="CS24" s="34"/>
      <c r="CT24" s="34"/>
      <c r="CU24" s="34"/>
      <c r="CV24" s="34"/>
      <c r="CW24" s="34"/>
      <c r="CX24" s="34"/>
      <c r="CY24" s="34"/>
      <c r="CZ24" s="34"/>
      <c r="DA24" s="34"/>
      <c r="DB24" s="34"/>
      <c r="DC24" s="34"/>
      <c r="DD24" s="34"/>
      <c r="DE24" s="34"/>
      <c r="DF24" s="34"/>
      <c r="DG24" s="34"/>
      <c r="DH24" s="34"/>
      <c r="DI24" s="34"/>
      <c r="DJ24" s="34"/>
      <c r="DK24" s="34"/>
      <c r="DL24" s="34"/>
      <c r="DM24" s="34"/>
      <c r="DN24" s="34"/>
      <c r="DO24" s="34"/>
      <c r="DP24" s="34"/>
      <c r="DQ24" s="34"/>
      <c r="DR24" s="34"/>
      <c r="DS24" s="34"/>
      <c r="DT24" s="34"/>
      <c r="DU24" s="34"/>
      <c r="DV24" s="34"/>
      <c r="DW24" s="34"/>
      <c r="DX24" s="34"/>
    </row>
    <row r="25" spans="1:128" x14ac:dyDescent="0.25">
      <c r="A25" s="364"/>
      <c r="B25" s="365"/>
      <c r="C25" s="365"/>
      <c r="D25" s="365"/>
      <c r="E25" s="365"/>
      <c r="F25" s="366"/>
      <c r="G25" s="336"/>
      <c r="H25" s="337"/>
      <c r="I25" s="336"/>
      <c r="J25" s="337"/>
      <c r="K25" s="336"/>
      <c r="L25" s="337"/>
      <c r="M25" s="336"/>
      <c r="N25" s="337"/>
      <c r="O25" s="336"/>
      <c r="P25" s="337"/>
      <c r="Q25" s="4">
        <f t="shared" si="14"/>
        <v>0</v>
      </c>
      <c r="R25" s="74"/>
      <c r="S25" s="34"/>
      <c r="T25" s="34"/>
      <c r="U25" s="34"/>
      <c r="V25" s="34"/>
      <c r="W25" s="34"/>
      <c r="X25" s="34"/>
      <c r="Y25" s="34"/>
      <c r="Z25" s="34"/>
      <c r="AA25" s="34"/>
      <c r="AB25" s="34"/>
      <c r="AC25" s="34"/>
      <c r="AD25" s="34"/>
      <c r="AE25" s="34"/>
      <c r="AF25" s="34"/>
      <c r="AG25" s="34"/>
      <c r="AH25" s="34"/>
      <c r="AI25" s="34"/>
      <c r="AJ25" s="34"/>
      <c r="AK25" s="34"/>
      <c r="AL25" s="34"/>
      <c r="AM25" s="34"/>
      <c r="AN25" s="34"/>
      <c r="AO25" s="34"/>
      <c r="AP25" s="34"/>
      <c r="AQ25" s="34"/>
      <c r="AR25" s="34"/>
      <c r="AS25" s="34"/>
      <c r="AT25" s="34"/>
      <c r="AU25" s="34"/>
      <c r="AV25" s="34"/>
      <c r="AW25" s="34"/>
      <c r="AX25" s="34"/>
      <c r="AY25" s="34"/>
      <c r="AZ25" s="34"/>
      <c r="BA25" s="34"/>
      <c r="BB25" s="34"/>
      <c r="BC25" s="34"/>
      <c r="BD25" s="34"/>
      <c r="BE25" s="34"/>
      <c r="BF25" s="34"/>
      <c r="BG25" s="34"/>
      <c r="BH25" s="34"/>
      <c r="BI25" s="34"/>
      <c r="BJ25" s="34"/>
      <c r="BK25" s="34"/>
      <c r="BL25" s="34"/>
      <c r="BM25" s="34"/>
      <c r="BN25" s="34"/>
      <c r="BO25" s="34"/>
      <c r="BP25" s="34"/>
      <c r="BQ25" s="34"/>
      <c r="BR25" s="34"/>
      <c r="BS25" s="34"/>
      <c r="BT25" s="34"/>
      <c r="BU25" s="34"/>
      <c r="BV25" s="34"/>
      <c r="BW25" s="34"/>
      <c r="BX25" s="34"/>
      <c r="BY25" s="34"/>
      <c r="BZ25" s="34"/>
      <c r="CA25" s="34"/>
      <c r="CB25" s="34"/>
      <c r="CC25" s="34"/>
      <c r="CD25" s="34"/>
      <c r="CE25" s="34"/>
      <c r="CF25" s="34"/>
      <c r="CG25" s="34"/>
      <c r="CH25" s="34"/>
      <c r="CI25" s="34"/>
      <c r="CJ25" s="34"/>
      <c r="CK25" s="34"/>
      <c r="CL25" s="34"/>
      <c r="CM25" s="34"/>
      <c r="CN25" s="34"/>
      <c r="CO25" s="34"/>
      <c r="CP25" s="34"/>
      <c r="CQ25" s="34"/>
      <c r="CR25" s="34"/>
      <c r="CS25" s="34"/>
      <c r="CT25" s="34"/>
      <c r="CU25" s="34"/>
      <c r="CV25" s="34"/>
      <c r="CW25" s="34"/>
      <c r="CX25" s="34"/>
      <c r="CY25" s="34"/>
      <c r="CZ25" s="34"/>
      <c r="DA25" s="34"/>
      <c r="DB25" s="34"/>
      <c r="DC25" s="34"/>
      <c r="DD25" s="34"/>
      <c r="DE25" s="34"/>
      <c r="DF25" s="34"/>
      <c r="DG25" s="34"/>
      <c r="DH25" s="34"/>
      <c r="DI25" s="34"/>
      <c r="DJ25" s="34"/>
      <c r="DK25" s="34"/>
      <c r="DL25" s="34"/>
      <c r="DM25" s="34"/>
      <c r="DN25" s="34"/>
      <c r="DO25" s="34"/>
      <c r="DP25" s="34"/>
      <c r="DQ25" s="34"/>
      <c r="DR25" s="34"/>
      <c r="DS25" s="34"/>
      <c r="DT25" s="34"/>
      <c r="DU25" s="34"/>
      <c r="DV25" s="34"/>
      <c r="DW25" s="34"/>
      <c r="DX25" s="34"/>
    </row>
    <row r="26" spans="1:128" x14ac:dyDescent="0.25">
      <c r="A26" s="364"/>
      <c r="B26" s="365"/>
      <c r="C26" s="365"/>
      <c r="D26" s="365"/>
      <c r="E26" s="365"/>
      <c r="F26" s="366"/>
      <c r="G26" s="336"/>
      <c r="H26" s="337"/>
      <c r="I26" s="336"/>
      <c r="J26" s="337"/>
      <c r="K26" s="336"/>
      <c r="L26" s="337"/>
      <c r="M26" s="336"/>
      <c r="N26" s="337"/>
      <c r="O26" s="336"/>
      <c r="P26" s="337"/>
      <c r="Q26" s="4">
        <f t="shared" si="14"/>
        <v>0</v>
      </c>
      <c r="R26" s="74"/>
      <c r="S26" s="34"/>
      <c r="T26" s="34"/>
      <c r="U26" s="34"/>
      <c r="V26" s="34"/>
      <c r="W26" s="34"/>
      <c r="X26" s="34"/>
      <c r="Y26" s="34"/>
      <c r="Z26" s="34"/>
      <c r="AA26" s="34"/>
      <c r="AB26" s="34"/>
      <c r="AC26" s="34"/>
      <c r="AD26" s="34"/>
      <c r="AE26" s="34"/>
      <c r="AF26" s="34"/>
      <c r="AG26" s="34"/>
      <c r="AH26" s="34"/>
      <c r="AI26" s="34"/>
      <c r="AJ26" s="34"/>
      <c r="AK26" s="34"/>
      <c r="AL26" s="34"/>
      <c r="AM26" s="34"/>
      <c r="AN26" s="34"/>
      <c r="AO26" s="34"/>
      <c r="AP26" s="34"/>
      <c r="AQ26" s="34"/>
      <c r="AR26" s="34"/>
      <c r="AS26" s="34"/>
      <c r="AT26" s="34"/>
      <c r="AU26" s="34"/>
      <c r="AV26" s="34"/>
      <c r="AW26" s="34"/>
      <c r="AX26" s="34"/>
      <c r="AY26" s="34"/>
      <c r="AZ26" s="34"/>
      <c r="BA26" s="34"/>
      <c r="BB26" s="34"/>
      <c r="BC26" s="34"/>
      <c r="BD26" s="34"/>
      <c r="BE26" s="34"/>
      <c r="BF26" s="34"/>
      <c r="BG26" s="34"/>
      <c r="BH26" s="34"/>
      <c r="BI26" s="34"/>
      <c r="BJ26" s="34"/>
      <c r="BK26" s="34"/>
      <c r="BL26" s="34"/>
      <c r="BM26" s="34"/>
      <c r="BN26" s="34"/>
      <c r="BO26" s="34"/>
      <c r="BP26" s="34"/>
      <c r="BQ26" s="34"/>
      <c r="BR26" s="34"/>
      <c r="BS26" s="34"/>
      <c r="BT26" s="34"/>
      <c r="BU26" s="34"/>
      <c r="BV26" s="34"/>
      <c r="BW26" s="34"/>
      <c r="BX26" s="34"/>
      <c r="BY26" s="34"/>
      <c r="BZ26" s="34"/>
      <c r="CA26" s="34"/>
      <c r="CB26" s="34"/>
      <c r="CC26" s="34"/>
      <c r="CD26" s="34"/>
      <c r="CE26" s="34"/>
      <c r="CF26" s="34"/>
      <c r="CG26" s="34"/>
      <c r="CH26" s="34"/>
      <c r="CI26" s="34"/>
      <c r="CJ26" s="34"/>
      <c r="CK26" s="34"/>
      <c r="CL26" s="34"/>
      <c r="CM26" s="34"/>
      <c r="CN26" s="34"/>
      <c r="CO26" s="34"/>
      <c r="CP26" s="34"/>
      <c r="CQ26" s="34"/>
      <c r="CR26" s="34"/>
      <c r="CS26" s="34"/>
      <c r="CT26" s="34"/>
      <c r="CU26" s="34"/>
      <c r="CV26" s="34"/>
      <c r="CW26" s="34"/>
      <c r="CX26" s="34"/>
      <c r="CY26" s="34"/>
      <c r="CZ26" s="34"/>
      <c r="DA26" s="34"/>
      <c r="DB26" s="34"/>
      <c r="DC26" s="34"/>
      <c r="DD26" s="34"/>
      <c r="DE26" s="34"/>
      <c r="DF26" s="34"/>
      <c r="DG26" s="34"/>
      <c r="DH26" s="34"/>
      <c r="DI26" s="34"/>
      <c r="DJ26" s="34"/>
      <c r="DK26" s="34"/>
      <c r="DL26" s="34"/>
      <c r="DM26" s="34"/>
      <c r="DN26" s="34"/>
      <c r="DO26" s="34"/>
      <c r="DP26" s="34"/>
      <c r="DQ26" s="34"/>
      <c r="DR26" s="34"/>
      <c r="DS26" s="34"/>
      <c r="DT26" s="34"/>
      <c r="DU26" s="34"/>
      <c r="DV26" s="34"/>
      <c r="DW26" s="34"/>
      <c r="DX26" s="34"/>
    </row>
    <row r="27" spans="1:128" x14ac:dyDescent="0.25">
      <c r="A27" s="364"/>
      <c r="B27" s="365"/>
      <c r="C27" s="365"/>
      <c r="D27" s="365"/>
      <c r="E27" s="365"/>
      <c r="F27" s="366"/>
      <c r="G27" s="336"/>
      <c r="H27" s="337"/>
      <c r="I27" s="336"/>
      <c r="J27" s="337"/>
      <c r="K27" s="336"/>
      <c r="L27" s="337"/>
      <c r="M27" s="336"/>
      <c r="N27" s="337"/>
      <c r="O27" s="336"/>
      <c r="P27" s="337"/>
      <c r="Q27" s="4">
        <f t="shared" si="14"/>
        <v>0</v>
      </c>
      <c r="R27" s="74"/>
      <c r="S27" s="34"/>
      <c r="T27" s="34"/>
      <c r="U27" s="34"/>
      <c r="V27" s="34"/>
      <c r="W27" s="34"/>
      <c r="X27" s="34"/>
      <c r="Y27" s="34"/>
      <c r="Z27" s="34"/>
      <c r="AA27" s="34"/>
      <c r="AB27" s="34"/>
      <c r="AC27" s="34"/>
      <c r="AD27" s="34"/>
      <c r="AE27" s="34"/>
      <c r="AF27" s="34"/>
      <c r="AG27" s="34"/>
      <c r="AH27" s="34"/>
      <c r="AI27" s="34"/>
      <c r="AJ27" s="34"/>
      <c r="AK27" s="34"/>
      <c r="AL27" s="34"/>
      <c r="AM27" s="34"/>
      <c r="AN27" s="34"/>
      <c r="AO27" s="34"/>
      <c r="AP27" s="34"/>
      <c r="AQ27" s="34"/>
      <c r="AR27" s="34"/>
      <c r="AS27" s="34"/>
      <c r="AT27" s="34"/>
      <c r="AU27" s="34"/>
      <c r="AV27" s="34"/>
      <c r="AW27" s="34"/>
      <c r="AX27" s="34"/>
      <c r="AY27" s="34"/>
      <c r="AZ27" s="34"/>
      <c r="BA27" s="34"/>
      <c r="BB27" s="34"/>
      <c r="BC27" s="34"/>
      <c r="BD27" s="34"/>
      <c r="BE27" s="34"/>
      <c r="BF27" s="34"/>
      <c r="BG27" s="34"/>
      <c r="BH27" s="34"/>
      <c r="BI27" s="34"/>
      <c r="BJ27" s="34"/>
      <c r="BK27" s="34"/>
      <c r="BL27" s="34"/>
      <c r="BM27" s="34"/>
      <c r="BN27" s="34"/>
      <c r="BO27" s="34"/>
      <c r="BP27" s="34"/>
      <c r="BQ27" s="34"/>
      <c r="BR27" s="34"/>
      <c r="BS27" s="34"/>
      <c r="BT27" s="34"/>
      <c r="BU27" s="34"/>
      <c r="BV27" s="34"/>
      <c r="BW27" s="34"/>
      <c r="BX27" s="34"/>
      <c r="BY27" s="34"/>
      <c r="BZ27" s="34"/>
      <c r="CA27" s="34"/>
      <c r="CB27" s="34"/>
      <c r="CC27" s="34"/>
      <c r="CD27" s="34"/>
      <c r="CE27" s="34"/>
      <c r="CF27" s="34"/>
      <c r="CG27" s="34"/>
      <c r="CH27" s="34"/>
      <c r="CI27" s="34"/>
      <c r="CJ27" s="34"/>
      <c r="CK27" s="34"/>
      <c r="CL27" s="34"/>
      <c r="CM27" s="34"/>
      <c r="CN27" s="34"/>
      <c r="CO27" s="34"/>
      <c r="CP27" s="34"/>
      <c r="CQ27" s="34"/>
      <c r="CR27" s="34"/>
      <c r="CS27" s="34"/>
      <c r="CT27" s="34"/>
      <c r="CU27" s="34"/>
      <c r="CV27" s="34"/>
      <c r="CW27" s="34"/>
      <c r="CX27" s="34"/>
      <c r="CY27" s="34"/>
      <c r="CZ27" s="34"/>
      <c r="DA27" s="34"/>
      <c r="DB27" s="34"/>
      <c r="DC27" s="34"/>
      <c r="DD27" s="34"/>
      <c r="DE27" s="34"/>
      <c r="DF27" s="34"/>
      <c r="DG27" s="34"/>
      <c r="DH27" s="34"/>
      <c r="DI27" s="34"/>
      <c r="DJ27" s="34"/>
      <c r="DK27" s="34"/>
      <c r="DL27" s="34"/>
      <c r="DM27" s="34"/>
      <c r="DN27" s="34"/>
      <c r="DO27" s="34"/>
      <c r="DP27" s="34"/>
      <c r="DQ27" s="34"/>
      <c r="DR27" s="34"/>
      <c r="DS27" s="34"/>
      <c r="DT27" s="34"/>
      <c r="DU27" s="34"/>
      <c r="DV27" s="34"/>
      <c r="DW27" s="34"/>
      <c r="DX27" s="34"/>
    </row>
    <row r="28" spans="1:128" x14ac:dyDescent="0.25">
      <c r="A28" s="364"/>
      <c r="B28" s="365"/>
      <c r="C28" s="365"/>
      <c r="D28" s="365"/>
      <c r="E28" s="365"/>
      <c r="F28" s="366"/>
      <c r="G28" s="336"/>
      <c r="H28" s="337"/>
      <c r="I28" s="336"/>
      <c r="J28" s="337"/>
      <c r="K28" s="336"/>
      <c r="L28" s="337"/>
      <c r="M28" s="336"/>
      <c r="N28" s="337"/>
      <c r="O28" s="336"/>
      <c r="P28" s="337"/>
      <c r="Q28" s="4">
        <f t="shared" si="14"/>
        <v>0</v>
      </c>
      <c r="R28" s="74"/>
      <c r="S28" s="34"/>
      <c r="T28" s="34"/>
      <c r="U28" s="34"/>
      <c r="V28" s="34"/>
      <c r="W28" s="34"/>
      <c r="X28" s="34"/>
      <c r="Y28" s="34"/>
      <c r="Z28" s="34"/>
      <c r="AA28" s="34"/>
      <c r="AB28" s="34"/>
      <c r="AC28" s="34"/>
      <c r="AD28" s="34"/>
      <c r="AE28" s="34"/>
      <c r="AF28" s="34"/>
      <c r="AG28" s="34"/>
      <c r="AH28" s="34"/>
      <c r="AI28" s="34"/>
      <c r="AJ28" s="34"/>
      <c r="AK28" s="34"/>
      <c r="AL28" s="34"/>
      <c r="AM28" s="34"/>
      <c r="AN28" s="34"/>
      <c r="AO28" s="34"/>
      <c r="AP28" s="34"/>
      <c r="AQ28" s="34"/>
      <c r="AR28" s="34"/>
      <c r="AS28" s="34"/>
      <c r="AT28" s="34"/>
      <c r="AU28" s="34"/>
      <c r="AV28" s="34"/>
      <c r="AW28" s="34"/>
      <c r="AX28" s="34"/>
      <c r="AY28" s="34"/>
      <c r="AZ28" s="34"/>
      <c r="BA28" s="34"/>
      <c r="BB28" s="34"/>
      <c r="BC28" s="34"/>
      <c r="BD28" s="34"/>
      <c r="BE28" s="34"/>
      <c r="BF28" s="34"/>
      <c r="BG28" s="34"/>
      <c r="BH28" s="34"/>
      <c r="BI28" s="34"/>
      <c r="BJ28" s="34"/>
      <c r="BK28" s="34"/>
      <c r="BL28" s="34"/>
      <c r="BM28" s="34"/>
      <c r="BN28" s="34"/>
      <c r="BO28" s="34"/>
      <c r="BP28" s="34"/>
      <c r="BQ28" s="34"/>
      <c r="BR28" s="34"/>
      <c r="BS28" s="34"/>
      <c r="BT28" s="34"/>
      <c r="BU28" s="34"/>
      <c r="BV28" s="34"/>
      <c r="BW28" s="34"/>
      <c r="BX28" s="34"/>
      <c r="BY28" s="34"/>
      <c r="BZ28" s="34"/>
      <c r="CA28" s="34"/>
      <c r="CB28" s="34"/>
      <c r="CC28" s="34"/>
      <c r="CD28" s="34"/>
      <c r="CE28" s="34"/>
      <c r="CF28" s="34"/>
      <c r="CG28" s="34"/>
      <c r="CH28" s="34"/>
      <c r="CI28" s="34"/>
      <c r="CJ28" s="34"/>
      <c r="CK28" s="34"/>
      <c r="CL28" s="34"/>
      <c r="CM28" s="34"/>
      <c r="CN28" s="34"/>
      <c r="CO28" s="34"/>
      <c r="CP28" s="34"/>
      <c r="CQ28" s="34"/>
      <c r="CR28" s="34"/>
      <c r="CS28" s="34"/>
      <c r="CT28" s="34"/>
      <c r="CU28" s="34"/>
      <c r="CV28" s="34"/>
      <c r="CW28" s="34"/>
      <c r="CX28" s="34"/>
      <c r="CY28" s="34"/>
      <c r="CZ28" s="34"/>
      <c r="DA28" s="34"/>
      <c r="DB28" s="34"/>
      <c r="DC28" s="34"/>
      <c r="DD28" s="34"/>
      <c r="DE28" s="34"/>
      <c r="DF28" s="34"/>
      <c r="DG28" s="34"/>
      <c r="DH28" s="34"/>
      <c r="DI28" s="34"/>
      <c r="DJ28" s="34"/>
      <c r="DK28" s="34"/>
      <c r="DL28" s="34"/>
      <c r="DM28" s="34"/>
      <c r="DN28" s="34"/>
      <c r="DO28" s="34"/>
      <c r="DP28" s="34"/>
      <c r="DQ28" s="34"/>
      <c r="DR28" s="34"/>
      <c r="DS28" s="34"/>
      <c r="DT28" s="34"/>
      <c r="DU28" s="34"/>
      <c r="DV28" s="34"/>
      <c r="DW28" s="34"/>
      <c r="DX28" s="34"/>
    </row>
    <row r="29" spans="1:128" x14ac:dyDescent="0.25">
      <c r="A29" s="364"/>
      <c r="B29" s="365"/>
      <c r="C29" s="365"/>
      <c r="D29" s="365"/>
      <c r="E29" s="365"/>
      <c r="F29" s="366"/>
      <c r="G29" s="336"/>
      <c r="H29" s="337"/>
      <c r="I29" s="336"/>
      <c r="J29" s="337"/>
      <c r="K29" s="336"/>
      <c r="L29" s="337"/>
      <c r="M29" s="336"/>
      <c r="N29" s="337"/>
      <c r="O29" s="336"/>
      <c r="P29" s="337"/>
      <c r="Q29" s="4">
        <f t="shared" si="14"/>
        <v>0</v>
      </c>
      <c r="R29" s="74"/>
      <c r="S29" s="34"/>
      <c r="T29" s="34"/>
      <c r="U29" s="34"/>
      <c r="V29" s="34"/>
      <c r="W29" s="34"/>
      <c r="X29" s="34"/>
      <c r="Y29" s="34"/>
      <c r="Z29" s="34"/>
      <c r="AA29" s="34"/>
      <c r="AB29" s="34"/>
      <c r="AC29" s="34"/>
      <c r="AD29" s="34"/>
      <c r="AE29" s="34"/>
      <c r="AF29" s="34"/>
      <c r="AG29" s="34"/>
      <c r="AH29" s="34"/>
      <c r="AI29" s="34"/>
      <c r="AJ29" s="34"/>
      <c r="AK29" s="34"/>
      <c r="AL29" s="34"/>
      <c r="AM29" s="34"/>
      <c r="AN29" s="34"/>
      <c r="AO29" s="34"/>
      <c r="AP29" s="34"/>
      <c r="AQ29" s="34"/>
      <c r="AR29" s="34"/>
      <c r="AS29" s="34"/>
      <c r="AT29" s="34"/>
      <c r="AU29" s="34"/>
      <c r="AV29" s="34"/>
      <c r="AW29" s="34"/>
      <c r="AX29" s="34"/>
      <c r="AY29" s="34"/>
      <c r="AZ29" s="34"/>
      <c r="BA29" s="34"/>
      <c r="BB29" s="34"/>
      <c r="BC29" s="34"/>
      <c r="BD29" s="34"/>
      <c r="BE29" s="34"/>
      <c r="BF29" s="34"/>
      <c r="BG29" s="34"/>
      <c r="BH29" s="34"/>
      <c r="BI29" s="34"/>
      <c r="BJ29" s="34"/>
      <c r="BK29" s="34"/>
      <c r="BL29" s="34"/>
      <c r="BM29" s="34"/>
      <c r="BN29" s="34"/>
      <c r="BO29" s="34"/>
      <c r="BP29" s="34"/>
      <c r="BQ29" s="34"/>
      <c r="BR29" s="34"/>
      <c r="BS29" s="34"/>
      <c r="BT29" s="34"/>
      <c r="BU29" s="34"/>
      <c r="BV29" s="34"/>
      <c r="BW29" s="34"/>
      <c r="BX29" s="34"/>
      <c r="BY29" s="34"/>
      <c r="BZ29" s="34"/>
      <c r="CA29" s="34"/>
      <c r="CB29" s="34"/>
      <c r="CC29" s="34"/>
      <c r="CD29" s="34"/>
      <c r="CE29" s="34"/>
      <c r="CF29" s="34"/>
      <c r="CG29" s="34"/>
      <c r="CH29" s="34"/>
      <c r="CI29" s="34"/>
      <c r="CJ29" s="34"/>
      <c r="CK29" s="34"/>
      <c r="CL29" s="34"/>
      <c r="CM29" s="34"/>
      <c r="CN29" s="34"/>
      <c r="CO29" s="34"/>
      <c r="CP29" s="34"/>
      <c r="CQ29" s="34"/>
      <c r="CR29" s="34"/>
      <c r="CS29" s="34"/>
      <c r="CT29" s="34"/>
      <c r="CU29" s="34"/>
      <c r="CV29" s="34"/>
      <c r="CW29" s="34"/>
      <c r="CX29" s="34"/>
      <c r="CY29" s="34"/>
      <c r="CZ29" s="34"/>
      <c r="DA29" s="34"/>
      <c r="DB29" s="34"/>
      <c r="DC29" s="34"/>
      <c r="DD29" s="34"/>
      <c r="DE29" s="34"/>
      <c r="DF29" s="34"/>
      <c r="DG29" s="34"/>
      <c r="DH29" s="34"/>
      <c r="DI29" s="34"/>
      <c r="DJ29" s="34"/>
      <c r="DK29" s="34"/>
      <c r="DL29" s="34"/>
      <c r="DM29" s="34"/>
      <c r="DN29" s="34"/>
      <c r="DO29" s="34"/>
      <c r="DP29" s="34"/>
      <c r="DQ29" s="34"/>
      <c r="DR29" s="34"/>
      <c r="DS29" s="34"/>
      <c r="DT29" s="34"/>
      <c r="DU29" s="34"/>
      <c r="DV29" s="34"/>
      <c r="DW29" s="34"/>
      <c r="DX29" s="34"/>
    </row>
    <row r="30" spans="1:128" x14ac:dyDescent="0.25">
      <c r="A30" s="364"/>
      <c r="B30" s="365"/>
      <c r="C30" s="365"/>
      <c r="D30" s="365"/>
      <c r="E30" s="365"/>
      <c r="F30" s="366"/>
      <c r="G30" s="336"/>
      <c r="H30" s="337"/>
      <c r="I30" s="336"/>
      <c r="J30" s="337"/>
      <c r="K30" s="336"/>
      <c r="L30" s="337"/>
      <c r="M30" s="336"/>
      <c r="N30" s="337"/>
      <c r="O30" s="336"/>
      <c r="P30" s="337"/>
      <c r="Q30" s="4">
        <f t="shared" si="14"/>
        <v>0</v>
      </c>
      <c r="R30" s="74"/>
      <c r="S30" s="34"/>
      <c r="T30" s="34"/>
      <c r="U30" s="34"/>
      <c r="V30" s="34"/>
      <c r="W30" s="34"/>
      <c r="X30" s="34"/>
      <c r="Y30" s="34"/>
      <c r="Z30" s="34"/>
      <c r="AA30" s="34"/>
      <c r="AB30" s="34"/>
      <c r="AC30" s="34"/>
      <c r="AD30" s="34"/>
      <c r="AE30" s="34"/>
      <c r="AF30" s="34"/>
      <c r="AG30" s="34"/>
      <c r="AH30" s="34"/>
      <c r="AI30" s="34"/>
      <c r="AJ30" s="34"/>
      <c r="AK30" s="34"/>
      <c r="AL30" s="34"/>
      <c r="AM30" s="34"/>
      <c r="AN30" s="34"/>
      <c r="AO30" s="34"/>
      <c r="AP30" s="34"/>
      <c r="AQ30" s="34"/>
      <c r="AR30" s="34"/>
      <c r="AS30" s="34"/>
      <c r="AT30" s="34"/>
      <c r="AU30" s="34"/>
      <c r="AV30" s="34"/>
      <c r="AW30" s="34"/>
      <c r="AX30" s="34"/>
      <c r="AY30" s="34"/>
      <c r="AZ30" s="34"/>
      <c r="BA30" s="34"/>
      <c r="BB30" s="34"/>
      <c r="BC30" s="34"/>
      <c r="BD30" s="34"/>
      <c r="BE30" s="34"/>
      <c r="BF30" s="34"/>
      <c r="BG30" s="34"/>
      <c r="BH30" s="34"/>
      <c r="BI30" s="34"/>
      <c r="BJ30" s="34"/>
      <c r="BK30" s="34"/>
      <c r="BL30" s="34"/>
      <c r="BM30" s="34"/>
      <c r="BN30" s="34"/>
      <c r="BO30" s="34"/>
      <c r="BP30" s="34"/>
      <c r="BQ30" s="34"/>
      <c r="BR30" s="34"/>
      <c r="BS30" s="34"/>
      <c r="BT30" s="34"/>
      <c r="BU30" s="34"/>
      <c r="BV30" s="34"/>
      <c r="BW30" s="34"/>
      <c r="BX30" s="34"/>
      <c r="BY30" s="34"/>
      <c r="BZ30" s="34"/>
      <c r="CA30" s="34"/>
      <c r="CB30" s="34"/>
      <c r="CC30" s="34"/>
      <c r="CD30" s="34"/>
      <c r="CE30" s="34"/>
      <c r="CF30" s="34"/>
      <c r="CG30" s="34"/>
      <c r="CH30" s="34"/>
      <c r="CI30" s="34"/>
      <c r="CJ30" s="34"/>
      <c r="CK30" s="34"/>
      <c r="CL30" s="34"/>
      <c r="CM30" s="34"/>
      <c r="CN30" s="34"/>
      <c r="CO30" s="34"/>
      <c r="CP30" s="34"/>
      <c r="CQ30" s="34"/>
      <c r="CR30" s="34"/>
      <c r="CS30" s="34"/>
      <c r="CT30" s="34"/>
      <c r="CU30" s="34"/>
      <c r="CV30" s="34"/>
      <c r="CW30" s="34"/>
      <c r="CX30" s="34"/>
      <c r="CY30" s="34"/>
      <c r="CZ30" s="34"/>
      <c r="DA30" s="34"/>
      <c r="DB30" s="34"/>
      <c r="DC30" s="34"/>
      <c r="DD30" s="34"/>
      <c r="DE30" s="34"/>
      <c r="DF30" s="34"/>
      <c r="DG30" s="34"/>
      <c r="DH30" s="34"/>
      <c r="DI30" s="34"/>
      <c r="DJ30" s="34"/>
      <c r="DK30" s="34"/>
      <c r="DL30" s="34"/>
      <c r="DM30" s="34"/>
      <c r="DN30" s="34"/>
      <c r="DO30" s="34"/>
      <c r="DP30" s="34"/>
      <c r="DQ30" s="34"/>
      <c r="DR30" s="34"/>
      <c r="DS30" s="34"/>
      <c r="DT30" s="34"/>
      <c r="DU30" s="34"/>
      <c r="DV30" s="34"/>
      <c r="DW30" s="34"/>
      <c r="DX30" s="34"/>
    </row>
    <row r="31" spans="1:128" x14ac:dyDescent="0.25">
      <c r="A31" s="364"/>
      <c r="B31" s="365"/>
      <c r="C31" s="365"/>
      <c r="D31" s="365"/>
      <c r="E31" s="365"/>
      <c r="F31" s="366"/>
      <c r="G31" s="336"/>
      <c r="H31" s="337"/>
      <c r="I31" s="336"/>
      <c r="J31" s="337"/>
      <c r="K31" s="336"/>
      <c r="L31" s="337"/>
      <c r="M31" s="336"/>
      <c r="N31" s="337"/>
      <c r="O31" s="336"/>
      <c r="P31" s="337"/>
      <c r="Q31" s="4">
        <f t="shared" si="14"/>
        <v>0</v>
      </c>
      <c r="R31" s="74"/>
      <c r="S31" s="34"/>
      <c r="T31" s="34"/>
      <c r="U31" s="34"/>
      <c r="V31" s="34"/>
      <c r="W31" s="34"/>
      <c r="X31" s="34"/>
      <c r="Y31" s="34"/>
      <c r="Z31" s="34"/>
      <c r="AA31" s="34"/>
      <c r="AB31" s="34"/>
      <c r="AC31" s="34"/>
      <c r="AD31" s="34"/>
      <c r="AE31" s="34"/>
      <c r="AF31" s="34"/>
      <c r="AG31" s="34"/>
      <c r="AH31" s="34"/>
      <c r="AI31" s="34"/>
      <c r="AJ31" s="34"/>
      <c r="AK31" s="34"/>
      <c r="AL31" s="34"/>
      <c r="AM31" s="34"/>
      <c r="AN31" s="34"/>
      <c r="AO31" s="34"/>
      <c r="AP31" s="34"/>
      <c r="AQ31" s="34"/>
      <c r="AR31" s="34"/>
      <c r="AS31" s="34"/>
      <c r="AT31" s="34"/>
      <c r="AU31" s="34"/>
      <c r="AV31" s="34"/>
      <c r="AW31" s="34"/>
      <c r="AX31" s="34"/>
      <c r="AY31" s="34"/>
      <c r="AZ31" s="34"/>
      <c r="BA31" s="34"/>
      <c r="BB31" s="34"/>
      <c r="BC31" s="34"/>
      <c r="BD31" s="34"/>
      <c r="BE31" s="34"/>
      <c r="BF31" s="34"/>
      <c r="BG31" s="34"/>
      <c r="BH31" s="34"/>
      <c r="BI31" s="34"/>
      <c r="BJ31" s="34"/>
      <c r="BK31" s="34"/>
      <c r="BL31" s="34"/>
      <c r="BM31" s="34"/>
      <c r="BN31" s="34"/>
      <c r="BO31" s="34"/>
      <c r="BP31" s="34"/>
      <c r="BQ31" s="34"/>
      <c r="BR31" s="34"/>
      <c r="BS31" s="34"/>
      <c r="BT31" s="34"/>
      <c r="BU31" s="34"/>
      <c r="BV31" s="34"/>
      <c r="BW31" s="34"/>
      <c r="BX31" s="34"/>
      <c r="BY31" s="34"/>
      <c r="BZ31" s="34"/>
      <c r="CA31" s="34"/>
      <c r="CB31" s="34"/>
      <c r="CC31" s="34"/>
      <c r="CD31" s="34"/>
      <c r="CE31" s="34"/>
      <c r="CF31" s="34"/>
      <c r="CG31" s="34"/>
      <c r="CH31" s="34"/>
      <c r="CI31" s="34"/>
      <c r="CJ31" s="34"/>
      <c r="CK31" s="34"/>
      <c r="CL31" s="34"/>
      <c r="CM31" s="34"/>
      <c r="CN31" s="34"/>
      <c r="CO31" s="34"/>
      <c r="CP31" s="34"/>
      <c r="CQ31" s="34"/>
      <c r="CR31" s="34"/>
      <c r="CS31" s="34"/>
      <c r="CT31" s="34"/>
      <c r="CU31" s="34"/>
      <c r="CV31" s="34"/>
      <c r="CW31" s="34"/>
      <c r="CX31" s="34"/>
      <c r="CY31" s="34"/>
      <c r="CZ31" s="34"/>
      <c r="DA31" s="34"/>
      <c r="DB31" s="34"/>
      <c r="DC31" s="34"/>
      <c r="DD31" s="34"/>
      <c r="DE31" s="34"/>
      <c r="DF31" s="34"/>
      <c r="DG31" s="34"/>
      <c r="DH31" s="34"/>
      <c r="DI31" s="34"/>
      <c r="DJ31" s="34"/>
      <c r="DK31" s="34"/>
      <c r="DL31" s="34"/>
      <c r="DM31" s="34"/>
      <c r="DN31" s="34"/>
      <c r="DO31" s="34"/>
      <c r="DP31" s="34"/>
      <c r="DQ31" s="34"/>
      <c r="DR31" s="34"/>
      <c r="DS31" s="34"/>
      <c r="DT31" s="34"/>
      <c r="DU31" s="34"/>
      <c r="DV31" s="34"/>
      <c r="DW31" s="34"/>
      <c r="DX31" s="34"/>
    </row>
    <row r="32" spans="1:128" ht="15.75" thickBot="1" x14ac:dyDescent="0.3">
      <c r="A32" s="5" t="s">
        <v>10</v>
      </c>
      <c r="B32" s="6"/>
      <c r="C32" s="6"/>
      <c r="D32" s="6"/>
      <c r="E32" s="6"/>
      <c r="F32" s="57" t="s">
        <v>11</v>
      </c>
      <c r="G32" s="388">
        <f>SUM(G22:H31)</f>
        <v>0</v>
      </c>
      <c r="H32" s="389"/>
      <c r="I32" s="388">
        <f>SUM(I22:J31)</f>
        <v>0</v>
      </c>
      <c r="J32" s="389"/>
      <c r="K32" s="388">
        <f>SUM(K22:L31)</f>
        <v>0</v>
      </c>
      <c r="L32" s="389"/>
      <c r="M32" s="388">
        <f>SUM(M22:N31)</f>
        <v>0</v>
      </c>
      <c r="N32" s="389"/>
      <c r="O32" s="388">
        <f t="shared" ref="O32" si="15">SUM(O22:P31)</f>
        <v>0</v>
      </c>
      <c r="P32" s="389"/>
      <c r="Q32" s="7">
        <f>SUM(Q22:Q31)</f>
        <v>0</v>
      </c>
      <c r="R32" s="77" t="s">
        <v>12</v>
      </c>
      <c r="S32" s="34"/>
      <c r="T32" s="34"/>
      <c r="U32" s="34"/>
      <c r="V32" s="34"/>
      <c r="W32" s="34"/>
      <c r="X32" s="34"/>
      <c r="Y32" s="34"/>
      <c r="Z32" s="34"/>
      <c r="AA32" s="34"/>
      <c r="AB32" s="34"/>
      <c r="AC32" s="34"/>
      <c r="AD32" s="34"/>
      <c r="AE32" s="34"/>
      <c r="AF32" s="34"/>
      <c r="AG32" s="34"/>
      <c r="AH32" s="34"/>
      <c r="AI32" s="34"/>
      <c r="AJ32" s="34"/>
      <c r="AK32" s="34"/>
      <c r="AL32" s="34"/>
      <c r="AM32" s="34"/>
      <c r="AN32" s="34"/>
      <c r="AO32" s="34"/>
      <c r="AP32" s="34"/>
      <c r="AQ32" s="34"/>
      <c r="AR32" s="34"/>
      <c r="AS32" s="34"/>
      <c r="AT32" s="34"/>
      <c r="AU32" s="34"/>
      <c r="AV32" s="34"/>
      <c r="AW32" s="34"/>
      <c r="AX32" s="34"/>
      <c r="AY32" s="34"/>
      <c r="AZ32" s="34"/>
      <c r="BA32" s="34"/>
      <c r="BB32" s="34"/>
      <c r="BC32" s="34"/>
      <c r="BD32" s="34"/>
      <c r="BE32" s="34"/>
      <c r="BF32" s="34"/>
      <c r="BG32" s="34"/>
      <c r="BH32" s="34"/>
      <c r="BI32" s="34"/>
      <c r="BJ32" s="34"/>
      <c r="BK32" s="34"/>
      <c r="BL32" s="34"/>
      <c r="BM32" s="34"/>
      <c r="BN32" s="34"/>
      <c r="BO32" s="34"/>
      <c r="BP32" s="34"/>
      <c r="BQ32" s="34"/>
      <c r="BR32" s="34"/>
      <c r="BS32" s="34"/>
      <c r="BT32" s="34"/>
      <c r="BU32" s="34"/>
      <c r="BV32" s="34"/>
      <c r="BW32" s="34"/>
      <c r="BX32" s="34"/>
      <c r="BY32" s="34"/>
      <c r="BZ32" s="34"/>
      <c r="CA32" s="34"/>
      <c r="CB32" s="34"/>
      <c r="CC32" s="34"/>
      <c r="CD32" s="34"/>
      <c r="CE32" s="34"/>
      <c r="CF32" s="34"/>
      <c r="CG32" s="34"/>
      <c r="CH32" s="34"/>
      <c r="CI32" s="34"/>
      <c r="CJ32" s="34"/>
      <c r="CK32" s="34"/>
      <c r="CL32" s="34"/>
      <c r="CM32" s="34"/>
      <c r="CN32" s="34"/>
      <c r="CO32" s="34"/>
      <c r="CP32" s="34"/>
      <c r="CQ32" s="34"/>
      <c r="CR32" s="34"/>
      <c r="CS32" s="34"/>
      <c r="CT32" s="34"/>
      <c r="CU32" s="34"/>
      <c r="CV32" s="34"/>
      <c r="CW32" s="34"/>
      <c r="CX32" s="34"/>
      <c r="CY32" s="34"/>
      <c r="CZ32" s="34"/>
      <c r="DA32" s="34"/>
      <c r="DB32" s="34"/>
      <c r="DC32" s="34"/>
      <c r="DD32" s="34"/>
      <c r="DE32" s="34"/>
      <c r="DF32" s="34"/>
      <c r="DG32" s="34"/>
      <c r="DH32" s="34"/>
      <c r="DI32" s="34"/>
      <c r="DJ32" s="34"/>
      <c r="DK32" s="34"/>
      <c r="DL32" s="34"/>
      <c r="DM32" s="34"/>
      <c r="DN32" s="34"/>
      <c r="DO32" s="34"/>
      <c r="DP32" s="34"/>
      <c r="DQ32" s="34"/>
      <c r="DR32" s="34"/>
      <c r="DS32" s="34"/>
      <c r="DT32" s="34"/>
      <c r="DU32" s="34"/>
      <c r="DV32" s="34"/>
      <c r="DW32" s="34"/>
      <c r="DX32" s="34"/>
    </row>
    <row r="33" spans="1:128" s="52" customFormat="1" ht="6.75" customHeight="1" thickTop="1" x14ac:dyDescent="0.25">
      <c r="A33" s="51"/>
      <c r="G33" s="53"/>
      <c r="H33" s="53"/>
      <c r="I33" s="53"/>
      <c r="J33" s="53"/>
      <c r="K33" s="53"/>
      <c r="L33" s="53"/>
      <c r="M33" s="53"/>
      <c r="N33" s="53"/>
      <c r="O33" s="53"/>
      <c r="P33" s="53"/>
      <c r="Q33" s="54"/>
      <c r="S33" s="55"/>
      <c r="T33" s="55"/>
      <c r="U33" s="55"/>
      <c r="V33" s="55"/>
      <c r="W33" s="55"/>
      <c r="X33" s="55"/>
      <c r="Y33" s="55"/>
      <c r="Z33" s="55"/>
      <c r="AA33" s="55"/>
      <c r="AB33" s="55"/>
      <c r="AC33" s="55"/>
      <c r="AD33" s="55"/>
      <c r="AE33" s="55"/>
      <c r="AF33" s="55"/>
      <c r="AG33" s="55"/>
      <c r="AH33" s="55"/>
      <c r="AI33" s="55"/>
      <c r="AJ33" s="55"/>
      <c r="AK33" s="55"/>
      <c r="AL33" s="55"/>
      <c r="AM33" s="55"/>
      <c r="AN33" s="55"/>
      <c r="AO33" s="55"/>
      <c r="AP33" s="55"/>
      <c r="AQ33" s="55"/>
      <c r="AR33" s="55"/>
      <c r="AS33" s="55"/>
      <c r="AT33" s="55"/>
      <c r="AU33" s="55"/>
      <c r="AV33" s="55"/>
      <c r="AW33" s="55"/>
      <c r="AX33" s="55"/>
      <c r="AY33" s="55"/>
      <c r="AZ33" s="55"/>
      <c r="BA33" s="55"/>
      <c r="BB33" s="55"/>
      <c r="BC33" s="55"/>
      <c r="BD33" s="55"/>
      <c r="BE33" s="55"/>
      <c r="BF33" s="55"/>
      <c r="BG33" s="55"/>
      <c r="BH33" s="55"/>
      <c r="BI33" s="55"/>
      <c r="BJ33" s="55"/>
      <c r="BK33" s="55"/>
      <c r="BL33" s="55"/>
      <c r="BM33" s="55"/>
      <c r="BN33" s="55"/>
      <c r="BO33" s="55"/>
      <c r="BP33" s="55"/>
      <c r="BQ33" s="55"/>
      <c r="BR33" s="55"/>
      <c r="BS33" s="55"/>
      <c r="BT33" s="55"/>
      <c r="BU33" s="55"/>
      <c r="BV33" s="55"/>
      <c r="BW33" s="55"/>
      <c r="BX33" s="55"/>
      <c r="BY33" s="55"/>
      <c r="BZ33" s="55"/>
      <c r="CA33" s="55"/>
      <c r="CB33" s="55"/>
      <c r="CC33" s="55"/>
      <c r="CD33" s="55"/>
      <c r="CE33" s="55"/>
      <c r="CF33" s="55"/>
      <c r="CG33" s="55"/>
      <c r="CH33" s="55"/>
      <c r="CI33" s="55"/>
      <c r="CJ33" s="55"/>
      <c r="CK33" s="55"/>
      <c r="CL33" s="55"/>
      <c r="CM33" s="55"/>
      <c r="CN33" s="55"/>
      <c r="CO33" s="55"/>
      <c r="CP33" s="55"/>
      <c r="CQ33" s="55"/>
      <c r="CR33" s="55"/>
      <c r="CS33" s="55"/>
      <c r="CT33" s="55"/>
      <c r="CU33" s="55"/>
      <c r="CV33" s="55"/>
      <c r="CW33" s="55"/>
      <c r="CX33" s="55"/>
      <c r="CY33" s="55"/>
      <c r="CZ33" s="55"/>
      <c r="DA33" s="55"/>
      <c r="DB33" s="55"/>
      <c r="DC33" s="55"/>
      <c r="DD33" s="55"/>
      <c r="DE33" s="55"/>
      <c r="DF33" s="55"/>
      <c r="DG33" s="55"/>
      <c r="DH33" s="55"/>
      <c r="DI33" s="55"/>
      <c r="DJ33" s="55"/>
      <c r="DK33" s="55"/>
      <c r="DL33" s="55"/>
      <c r="DM33" s="55"/>
      <c r="DN33" s="55"/>
      <c r="DO33" s="55"/>
      <c r="DP33" s="55"/>
      <c r="DQ33" s="55"/>
      <c r="DR33" s="55"/>
      <c r="DS33" s="55"/>
      <c r="DT33" s="55"/>
      <c r="DU33" s="55"/>
      <c r="DV33" s="55"/>
      <c r="DW33" s="55"/>
      <c r="DX33" s="55"/>
    </row>
    <row r="34" spans="1:128" ht="22.5" customHeight="1" x14ac:dyDescent="0.25">
      <c r="A34" s="379" t="s">
        <v>14</v>
      </c>
      <c r="B34" s="380"/>
      <c r="C34" s="380"/>
      <c r="D34" s="380"/>
      <c r="E34" s="380"/>
      <c r="F34" s="381"/>
      <c r="G34" s="354" t="s">
        <v>0</v>
      </c>
      <c r="H34" s="355"/>
      <c r="I34" s="354" t="s">
        <v>1</v>
      </c>
      <c r="J34" s="355"/>
      <c r="K34" s="354" t="s">
        <v>2</v>
      </c>
      <c r="L34" s="355"/>
      <c r="M34" s="354" t="s">
        <v>3</v>
      </c>
      <c r="N34" s="355"/>
      <c r="O34" s="354" t="s">
        <v>4</v>
      </c>
      <c r="P34" s="355"/>
      <c r="Q34" s="91" t="s">
        <v>5</v>
      </c>
      <c r="R34" s="33"/>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c r="AQ34" s="34"/>
      <c r="AR34" s="34"/>
      <c r="AS34" s="34"/>
      <c r="AT34" s="34"/>
      <c r="AU34" s="34"/>
      <c r="AV34" s="34"/>
      <c r="AW34" s="34"/>
      <c r="AX34" s="34"/>
      <c r="AY34" s="34"/>
      <c r="AZ34" s="34"/>
      <c r="BA34" s="34"/>
      <c r="BB34" s="34"/>
      <c r="BC34" s="34"/>
      <c r="BD34" s="34"/>
      <c r="BE34" s="34"/>
      <c r="BF34" s="34"/>
      <c r="BG34" s="34"/>
      <c r="BH34" s="34"/>
      <c r="BI34" s="34"/>
      <c r="BJ34" s="34"/>
      <c r="BK34" s="34"/>
      <c r="BL34" s="34"/>
      <c r="BM34" s="34"/>
      <c r="BN34" s="34"/>
      <c r="BO34" s="34"/>
      <c r="BP34" s="34"/>
      <c r="BQ34" s="34"/>
      <c r="BR34" s="34"/>
      <c r="BS34" s="34"/>
      <c r="BT34" s="34"/>
      <c r="BU34" s="34"/>
      <c r="BV34" s="34"/>
      <c r="BW34" s="34"/>
      <c r="BX34" s="34"/>
      <c r="BY34" s="34"/>
      <c r="BZ34" s="34"/>
      <c r="CA34" s="34"/>
      <c r="CB34" s="34"/>
      <c r="CC34" s="34"/>
      <c r="CD34" s="34"/>
      <c r="CE34" s="34"/>
      <c r="CF34" s="34"/>
      <c r="CG34" s="34"/>
      <c r="CH34" s="34"/>
      <c r="CI34" s="34"/>
      <c r="CJ34" s="34"/>
      <c r="CK34" s="34"/>
      <c r="CL34" s="34"/>
      <c r="CM34" s="34"/>
      <c r="CN34" s="34"/>
      <c r="CO34" s="34"/>
      <c r="CP34" s="34"/>
      <c r="CQ34" s="34"/>
      <c r="CR34" s="34"/>
      <c r="CS34" s="34"/>
      <c r="CT34" s="34"/>
      <c r="CU34" s="34"/>
      <c r="CV34" s="34"/>
      <c r="CW34" s="34"/>
      <c r="CX34" s="34"/>
      <c r="CY34" s="34"/>
      <c r="CZ34" s="34"/>
      <c r="DA34" s="34"/>
      <c r="DB34" s="34"/>
      <c r="DC34" s="34"/>
      <c r="DD34" s="34"/>
      <c r="DE34" s="34"/>
      <c r="DF34" s="34"/>
      <c r="DG34" s="34"/>
      <c r="DH34" s="34"/>
      <c r="DI34" s="34"/>
      <c r="DJ34" s="34"/>
      <c r="DK34" s="34"/>
      <c r="DL34" s="34"/>
      <c r="DM34" s="34"/>
      <c r="DN34" s="34"/>
      <c r="DO34" s="34"/>
      <c r="DP34" s="34"/>
      <c r="DQ34" s="34"/>
      <c r="DR34" s="34"/>
      <c r="DS34" s="34"/>
      <c r="DT34" s="34"/>
      <c r="DU34" s="34"/>
      <c r="DV34" s="34"/>
      <c r="DW34" s="34"/>
      <c r="DX34" s="34"/>
    </row>
    <row r="35" spans="1:128" x14ac:dyDescent="0.25">
      <c r="A35" s="338" t="s">
        <v>60</v>
      </c>
      <c r="B35" s="339"/>
      <c r="C35" s="339"/>
      <c r="D35" s="339"/>
      <c r="E35" s="339"/>
      <c r="F35" s="340"/>
      <c r="G35" s="397">
        <f>G32+G13+G19</f>
        <v>0</v>
      </c>
      <c r="H35" s="398"/>
      <c r="I35" s="397">
        <f>I32+I13+I19</f>
        <v>0</v>
      </c>
      <c r="J35" s="398"/>
      <c r="K35" s="397">
        <f>K32+K13+K19</f>
        <v>0</v>
      </c>
      <c r="L35" s="398"/>
      <c r="M35" s="397">
        <f>M32+M13+M19</f>
        <v>0</v>
      </c>
      <c r="N35" s="398"/>
      <c r="O35" s="397">
        <f>O32+O13+O19</f>
        <v>0</v>
      </c>
      <c r="P35" s="398"/>
      <c r="Q35" s="62">
        <f>SUM(G35+I35+K35+M35+O35)</f>
        <v>0</v>
      </c>
      <c r="R35" s="33"/>
      <c r="S35" s="34"/>
      <c r="T35" s="34"/>
      <c r="U35" s="34"/>
      <c r="V35" s="34"/>
      <c r="W35" s="34"/>
      <c r="X35" s="34"/>
      <c r="Y35" s="34"/>
      <c r="Z35" s="34"/>
      <c r="AA35" s="34"/>
      <c r="AB35" s="34"/>
      <c r="AC35" s="34"/>
      <c r="AD35" s="34"/>
      <c r="AE35" s="34"/>
      <c r="AF35" s="34"/>
      <c r="AG35" s="34"/>
      <c r="AH35" s="34"/>
      <c r="AI35" s="34"/>
      <c r="AJ35" s="34"/>
      <c r="AK35" s="34"/>
      <c r="AL35" s="34"/>
      <c r="AM35" s="34"/>
      <c r="AN35" s="34"/>
      <c r="AO35" s="34"/>
      <c r="AP35" s="34"/>
      <c r="AQ35" s="34"/>
      <c r="AR35" s="34"/>
      <c r="AS35" s="34"/>
      <c r="AT35" s="34"/>
      <c r="AU35" s="34"/>
      <c r="AV35" s="34"/>
      <c r="AW35" s="34"/>
      <c r="AX35" s="34"/>
      <c r="AY35" s="34"/>
      <c r="AZ35" s="34"/>
      <c r="BA35" s="34"/>
      <c r="BB35" s="34"/>
      <c r="BC35" s="34"/>
      <c r="BD35" s="34"/>
      <c r="BE35" s="34"/>
      <c r="BF35" s="34"/>
      <c r="BG35" s="34"/>
      <c r="BH35" s="34"/>
      <c r="BI35" s="34"/>
      <c r="BJ35" s="34"/>
      <c r="BK35" s="34"/>
      <c r="BL35" s="34"/>
      <c r="BM35" s="34"/>
      <c r="BN35" s="34"/>
      <c r="BO35" s="34"/>
      <c r="BP35" s="34"/>
      <c r="BQ35" s="34"/>
      <c r="BR35" s="34"/>
      <c r="BS35" s="34"/>
      <c r="BT35" s="34"/>
      <c r="BU35" s="34"/>
      <c r="BV35" s="34"/>
      <c r="BW35" s="34"/>
      <c r="BX35" s="34"/>
      <c r="BY35" s="34"/>
      <c r="BZ35" s="34"/>
      <c r="CA35" s="34"/>
      <c r="CB35" s="34"/>
      <c r="CC35" s="34"/>
      <c r="CD35" s="34"/>
      <c r="CE35" s="34"/>
      <c r="CF35" s="34"/>
      <c r="CG35" s="34"/>
      <c r="CH35" s="34"/>
      <c r="CI35" s="34"/>
      <c r="CJ35" s="34"/>
      <c r="CK35" s="34"/>
      <c r="CL35" s="34"/>
      <c r="CM35" s="34"/>
      <c r="CN35" s="34"/>
      <c r="CO35" s="34"/>
      <c r="CP35" s="34"/>
      <c r="CQ35" s="34"/>
      <c r="CR35" s="34"/>
      <c r="CS35" s="34"/>
      <c r="CT35" s="34"/>
      <c r="CU35" s="34"/>
      <c r="CV35" s="34"/>
      <c r="CW35" s="34"/>
      <c r="CX35" s="34"/>
      <c r="CY35" s="34"/>
      <c r="CZ35" s="34"/>
      <c r="DA35" s="34"/>
      <c r="DB35" s="34"/>
      <c r="DC35" s="34"/>
      <c r="DD35" s="34"/>
      <c r="DE35" s="34"/>
      <c r="DF35" s="34"/>
      <c r="DG35" s="34"/>
      <c r="DH35" s="34"/>
      <c r="DI35" s="34"/>
      <c r="DJ35" s="34"/>
      <c r="DK35" s="34"/>
      <c r="DL35" s="34"/>
      <c r="DM35" s="34"/>
      <c r="DN35" s="34"/>
      <c r="DO35" s="34"/>
      <c r="DP35" s="34"/>
      <c r="DQ35" s="34"/>
      <c r="DR35" s="34"/>
      <c r="DS35" s="34"/>
      <c r="DT35" s="34"/>
      <c r="DU35" s="34"/>
      <c r="DV35" s="34"/>
      <c r="DW35" s="34"/>
      <c r="DX35" s="34"/>
    </row>
    <row r="36" spans="1:128" ht="15.75" thickBot="1" x14ac:dyDescent="0.3">
      <c r="A36" s="338" t="s">
        <v>61</v>
      </c>
      <c r="B36" s="339"/>
      <c r="C36" s="339"/>
      <c r="D36" s="339"/>
      <c r="E36" s="339"/>
      <c r="F36" s="340"/>
      <c r="G36" s="341">
        <f>G35-G19</f>
        <v>0</v>
      </c>
      <c r="H36" s="342"/>
      <c r="I36" s="341">
        <f>I35-I19</f>
        <v>0</v>
      </c>
      <c r="J36" s="342"/>
      <c r="K36" s="341">
        <f>K35-K19</f>
        <v>0</v>
      </c>
      <c r="L36" s="342"/>
      <c r="M36" s="341">
        <f>M35-M19</f>
        <v>0</v>
      </c>
      <c r="N36" s="342"/>
      <c r="O36" s="341">
        <f>O35-O19</f>
        <v>0</v>
      </c>
      <c r="P36" s="342"/>
      <c r="Q36" s="62">
        <f>SUM(G36+I36+K36+M36+O36)</f>
        <v>0</v>
      </c>
      <c r="R36" s="80" t="s">
        <v>72</v>
      </c>
      <c r="S36" s="34"/>
      <c r="T36" s="34"/>
      <c r="U36" s="34"/>
      <c r="V36" s="34"/>
      <c r="W36" s="34"/>
      <c r="X36" s="34"/>
      <c r="Y36" s="34"/>
      <c r="Z36" s="34"/>
      <c r="AA36" s="34"/>
      <c r="AB36" s="34"/>
      <c r="AC36" s="34"/>
      <c r="AD36" s="34"/>
      <c r="AE36" s="34"/>
      <c r="AF36" s="34"/>
      <c r="AG36" s="34"/>
      <c r="AH36" s="34"/>
      <c r="AI36" s="34"/>
      <c r="AJ36" s="34"/>
      <c r="AK36" s="34"/>
      <c r="AL36" s="34"/>
      <c r="AM36" s="34"/>
      <c r="AN36" s="34"/>
      <c r="AO36" s="34"/>
      <c r="AP36" s="34"/>
      <c r="AQ36" s="34"/>
      <c r="AR36" s="34"/>
      <c r="AS36" s="34"/>
      <c r="AT36" s="34"/>
      <c r="AU36" s="34"/>
      <c r="AV36" s="34"/>
      <c r="AW36" s="34"/>
      <c r="AX36" s="34"/>
      <c r="AY36" s="34"/>
      <c r="AZ36" s="34"/>
      <c r="BA36" s="34"/>
      <c r="BB36" s="34"/>
      <c r="BC36" s="34"/>
      <c r="BD36" s="34"/>
      <c r="BE36" s="34"/>
      <c r="BF36" s="34"/>
      <c r="BG36" s="34"/>
      <c r="BH36" s="34"/>
      <c r="BI36" s="34"/>
      <c r="BJ36" s="34"/>
      <c r="BK36" s="34"/>
      <c r="BL36" s="34"/>
      <c r="BM36" s="34"/>
      <c r="BN36" s="34"/>
      <c r="BO36" s="34"/>
      <c r="BP36" s="34"/>
      <c r="BQ36" s="34"/>
      <c r="BR36" s="34"/>
      <c r="BS36" s="34"/>
      <c r="BT36" s="34"/>
      <c r="BU36" s="34"/>
      <c r="BV36" s="34"/>
      <c r="BW36" s="34"/>
      <c r="BX36" s="34"/>
      <c r="BY36" s="34"/>
      <c r="BZ36" s="34"/>
      <c r="CA36" s="34"/>
      <c r="CB36" s="34"/>
      <c r="CC36" s="34"/>
      <c r="CD36" s="34"/>
      <c r="CE36" s="34"/>
      <c r="CF36" s="34"/>
      <c r="CG36" s="34"/>
      <c r="CH36" s="34"/>
      <c r="CI36" s="34"/>
      <c r="CJ36" s="34"/>
      <c r="CK36" s="34"/>
      <c r="CL36" s="34"/>
      <c r="CM36" s="34"/>
      <c r="CN36" s="34"/>
      <c r="CO36" s="34"/>
      <c r="CP36" s="34"/>
      <c r="CQ36" s="34"/>
      <c r="CR36" s="34"/>
      <c r="CS36" s="34"/>
      <c r="CT36" s="34"/>
      <c r="CU36" s="34"/>
      <c r="CV36" s="34"/>
      <c r="CW36" s="34"/>
      <c r="CX36" s="34"/>
      <c r="CY36" s="34"/>
      <c r="CZ36" s="34"/>
      <c r="DA36" s="34"/>
      <c r="DB36" s="34"/>
      <c r="DC36" s="34"/>
      <c r="DD36" s="34"/>
      <c r="DE36" s="34"/>
      <c r="DF36" s="34"/>
      <c r="DG36" s="34"/>
      <c r="DH36" s="34"/>
      <c r="DI36" s="34"/>
      <c r="DJ36" s="34"/>
      <c r="DK36" s="34"/>
      <c r="DL36" s="34"/>
      <c r="DM36" s="34"/>
      <c r="DN36" s="34"/>
      <c r="DO36" s="34"/>
      <c r="DP36" s="34"/>
      <c r="DQ36" s="34"/>
      <c r="DR36" s="34"/>
      <c r="DS36" s="34"/>
      <c r="DT36" s="34"/>
      <c r="DU36" s="34"/>
      <c r="DV36" s="34"/>
      <c r="DW36" s="34"/>
      <c r="DX36" s="34"/>
    </row>
    <row r="37" spans="1:128" s="72" customFormat="1" ht="15.75" thickBot="1" x14ac:dyDescent="0.3">
      <c r="A37" s="65"/>
      <c r="B37" s="66"/>
      <c r="C37" s="66" t="s">
        <v>62</v>
      </c>
      <c r="D37" s="67"/>
      <c r="E37" s="68"/>
      <c r="F37" s="69" t="s">
        <v>13</v>
      </c>
      <c r="G37" s="341">
        <f>ROUND((G36*$D$37),0)</f>
        <v>0</v>
      </c>
      <c r="H37" s="342"/>
      <c r="I37" s="341">
        <f>ROUND((I36*$D$37),0)</f>
        <v>0</v>
      </c>
      <c r="J37" s="342"/>
      <c r="K37" s="341">
        <f>ROUND((K36*$D$37),0)</f>
        <v>0</v>
      </c>
      <c r="L37" s="342"/>
      <c r="M37" s="341">
        <f>ROUND((M36*$D$37),0)</f>
        <v>0</v>
      </c>
      <c r="N37" s="342"/>
      <c r="O37" s="341">
        <f>ROUND((O36*$D$37),0)</f>
        <v>0</v>
      </c>
      <c r="P37" s="342"/>
      <c r="Q37" s="70">
        <f>SUM(G37+I37+K37+M37+O37)</f>
        <v>0</v>
      </c>
      <c r="R37" s="80"/>
      <c r="S37" s="71"/>
      <c r="T37" s="71"/>
      <c r="U37" s="71"/>
      <c r="V37" s="71"/>
      <c r="W37" s="71"/>
      <c r="X37" s="71"/>
      <c r="Y37" s="71"/>
      <c r="Z37" s="71"/>
      <c r="AA37" s="71"/>
      <c r="AB37" s="71"/>
      <c r="AC37" s="71"/>
      <c r="AD37" s="71"/>
      <c r="AE37" s="71"/>
      <c r="AF37" s="71"/>
      <c r="AG37" s="71"/>
      <c r="AH37" s="71"/>
      <c r="AI37" s="71"/>
      <c r="AJ37" s="71"/>
      <c r="AK37" s="71"/>
      <c r="AL37" s="71"/>
      <c r="AM37" s="71"/>
      <c r="AN37" s="71"/>
      <c r="AO37" s="71"/>
      <c r="AP37" s="71"/>
      <c r="AQ37" s="71"/>
      <c r="AR37" s="71"/>
      <c r="AS37" s="71"/>
      <c r="AT37" s="71"/>
      <c r="AU37" s="71"/>
      <c r="AV37" s="71"/>
      <c r="AW37" s="71"/>
      <c r="AX37" s="71"/>
      <c r="AY37" s="71"/>
      <c r="AZ37" s="71"/>
      <c r="BA37" s="71"/>
      <c r="BB37" s="71"/>
      <c r="BC37" s="71"/>
      <c r="BD37" s="71"/>
      <c r="BE37" s="71"/>
      <c r="BF37" s="71"/>
      <c r="BG37" s="71"/>
      <c r="BH37" s="71"/>
      <c r="BI37" s="71"/>
      <c r="BJ37" s="71"/>
      <c r="BK37" s="71"/>
      <c r="BL37" s="71"/>
      <c r="BM37" s="71"/>
      <c r="BN37" s="71"/>
      <c r="BO37" s="71"/>
      <c r="BP37" s="71"/>
      <c r="BQ37" s="71"/>
      <c r="BR37" s="71"/>
      <c r="BS37" s="71"/>
      <c r="BT37" s="71"/>
      <c r="BU37" s="71"/>
      <c r="BV37" s="71"/>
      <c r="BW37" s="71"/>
      <c r="BX37" s="71"/>
      <c r="BY37" s="71"/>
      <c r="BZ37" s="71"/>
      <c r="CA37" s="71"/>
      <c r="CB37" s="71"/>
      <c r="CC37" s="71"/>
      <c r="CD37" s="71"/>
      <c r="CE37" s="71"/>
      <c r="CF37" s="71"/>
      <c r="CG37" s="71"/>
      <c r="CH37" s="71"/>
      <c r="CI37" s="71"/>
      <c r="CJ37" s="71"/>
      <c r="CK37" s="71"/>
      <c r="CL37" s="71"/>
      <c r="CM37" s="71"/>
      <c r="CN37" s="71"/>
      <c r="CO37" s="71"/>
      <c r="CP37" s="71"/>
      <c r="CQ37" s="71"/>
      <c r="CR37" s="71"/>
      <c r="CS37" s="71"/>
      <c r="CT37" s="71"/>
      <c r="CU37" s="71"/>
      <c r="CV37" s="71"/>
      <c r="CW37" s="71"/>
      <c r="CX37" s="71"/>
      <c r="CY37" s="71"/>
      <c r="CZ37" s="71"/>
      <c r="DA37" s="71"/>
      <c r="DB37" s="71"/>
      <c r="DC37" s="71"/>
      <c r="DD37" s="71"/>
      <c r="DE37" s="71"/>
      <c r="DF37" s="71"/>
      <c r="DG37" s="71"/>
      <c r="DH37" s="71"/>
      <c r="DI37" s="71"/>
      <c r="DJ37" s="71"/>
      <c r="DK37" s="71"/>
      <c r="DL37" s="71"/>
      <c r="DM37" s="71"/>
      <c r="DN37" s="71"/>
      <c r="DO37" s="71"/>
      <c r="DP37" s="71"/>
      <c r="DQ37" s="71"/>
      <c r="DR37" s="71"/>
      <c r="DS37" s="71"/>
      <c r="DT37" s="71"/>
      <c r="DU37" s="71"/>
      <c r="DV37" s="71"/>
      <c r="DW37" s="71"/>
      <c r="DX37" s="71"/>
    </row>
    <row r="38" spans="1:128" x14ac:dyDescent="0.25">
      <c r="F38" s="269"/>
      <c r="H38" s="116"/>
      <c r="S38" s="34"/>
      <c r="T38" s="34"/>
      <c r="U38" s="34"/>
      <c r="V38" s="34"/>
      <c r="W38" s="34"/>
      <c r="X38" s="34"/>
      <c r="Y38" s="34"/>
      <c r="Z38" s="34"/>
      <c r="AA38" s="34"/>
      <c r="AB38" s="34"/>
      <c r="AC38" s="34"/>
      <c r="AD38" s="34"/>
      <c r="AE38" s="34"/>
      <c r="AF38" s="34"/>
      <c r="AG38" s="34"/>
      <c r="AH38" s="34"/>
      <c r="AI38" s="34"/>
      <c r="AJ38" s="34"/>
      <c r="AK38" s="34"/>
      <c r="AL38" s="34"/>
      <c r="AM38" s="34"/>
      <c r="AN38" s="34"/>
      <c r="AO38" s="34"/>
      <c r="AP38" s="34"/>
      <c r="AQ38" s="34"/>
      <c r="AR38" s="34"/>
      <c r="AS38" s="34"/>
      <c r="AT38" s="34"/>
      <c r="AU38" s="34"/>
      <c r="AV38" s="34"/>
      <c r="AW38" s="34"/>
      <c r="AX38" s="34"/>
      <c r="AY38" s="34"/>
      <c r="AZ38" s="34"/>
      <c r="BA38" s="34"/>
      <c r="BB38" s="34"/>
      <c r="BC38" s="34"/>
      <c r="BD38" s="34"/>
      <c r="BE38" s="34"/>
      <c r="BF38" s="34"/>
      <c r="BG38" s="34"/>
      <c r="BH38" s="34"/>
      <c r="BI38" s="34"/>
      <c r="BJ38" s="34"/>
      <c r="BK38" s="34"/>
      <c r="BL38" s="34"/>
      <c r="BM38" s="34"/>
      <c r="BN38" s="34"/>
      <c r="BO38" s="34"/>
      <c r="BP38" s="34"/>
      <c r="BQ38" s="34"/>
      <c r="BR38" s="34"/>
      <c r="BS38" s="34"/>
      <c r="BT38" s="34"/>
      <c r="BU38" s="34"/>
      <c r="BV38" s="34"/>
      <c r="BW38" s="34"/>
      <c r="BX38" s="34"/>
      <c r="BY38" s="34"/>
      <c r="BZ38" s="34"/>
      <c r="CA38" s="34"/>
      <c r="CB38" s="34"/>
      <c r="CC38" s="34"/>
      <c r="CD38" s="34"/>
      <c r="CE38" s="34"/>
      <c r="CF38" s="34"/>
      <c r="CG38" s="34"/>
      <c r="CH38" s="34"/>
      <c r="CI38" s="34"/>
      <c r="CJ38" s="34"/>
      <c r="CK38" s="34"/>
      <c r="CL38" s="34"/>
      <c r="CM38" s="34"/>
      <c r="CN38" s="34"/>
      <c r="CO38" s="34"/>
      <c r="CP38" s="34"/>
      <c r="CQ38" s="34"/>
      <c r="CR38" s="34"/>
      <c r="CS38" s="34"/>
      <c r="CT38" s="34"/>
      <c r="CU38" s="34"/>
      <c r="CV38" s="34"/>
      <c r="CW38" s="34"/>
      <c r="CX38" s="34"/>
      <c r="CY38" s="34"/>
      <c r="CZ38" s="34"/>
      <c r="DA38" s="34"/>
      <c r="DB38" s="34"/>
      <c r="DC38" s="34"/>
      <c r="DD38" s="34"/>
      <c r="DE38" s="34"/>
      <c r="DF38" s="34"/>
      <c r="DG38" s="34"/>
      <c r="DH38" s="34"/>
      <c r="DI38" s="34"/>
      <c r="DJ38" s="34"/>
      <c r="DK38" s="34"/>
      <c r="DL38" s="34"/>
      <c r="DM38" s="34"/>
      <c r="DN38" s="34"/>
      <c r="DO38" s="34"/>
      <c r="DP38" s="34"/>
      <c r="DQ38" s="34"/>
      <c r="DR38" s="34"/>
      <c r="DS38" s="34"/>
      <c r="DT38" s="34"/>
      <c r="DU38" s="34"/>
      <c r="DV38" s="34"/>
      <c r="DW38" s="34"/>
      <c r="DX38" s="34"/>
    </row>
    <row r="39" spans="1:128" s="85" customFormat="1" ht="21.75" customHeight="1" thickBot="1" x14ac:dyDescent="0.3">
      <c r="A39" s="81"/>
      <c r="B39" s="81"/>
      <c r="C39" s="81"/>
      <c r="D39" s="81"/>
      <c r="E39" s="81"/>
      <c r="F39" s="82" t="s">
        <v>34</v>
      </c>
      <c r="G39" s="390">
        <f>G35+G37+H38</f>
        <v>0</v>
      </c>
      <c r="H39" s="391"/>
      <c r="I39" s="390">
        <f t="shared" ref="I39" si="16">I35+I37</f>
        <v>0</v>
      </c>
      <c r="J39" s="391"/>
      <c r="K39" s="390">
        <f t="shared" ref="K39" si="17">K35+K37</f>
        <v>0</v>
      </c>
      <c r="L39" s="391"/>
      <c r="M39" s="390">
        <f t="shared" ref="M39" si="18">M35+M37</f>
        <v>0</v>
      </c>
      <c r="N39" s="391"/>
      <c r="O39" s="390">
        <f t="shared" ref="O39" si="19">O35+O37</f>
        <v>0</v>
      </c>
      <c r="P39" s="391"/>
      <c r="Q39" s="83">
        <f>G39+I39+K39+M39+O39</f>
        <v>0</v>
      </c>
      <c r="R39" s="264"/>
      <c r="S39" s="84"/>
      <c r="T39" s="84"/>
      <c r="U39" s="84"/>
      <c r="V39" s="84"/>
      <c r="W39" s="84"/>
      <c r="X39" s="84"/>
      <c r="Y39" s="84"/>
      <c r="Z39" s="84"/>
      <c r="AA39" s="84"/>
      <c r="AB39" s="84"/>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c r="BA39" s="84"/>
      <c r="BB39" s="84"/>
      <c r="BC39" s="84"/>
      <c r="BD39" s="84"/>
      <c r="BE39" s="84"/>
      <c r="BF39" s="84"/>
      <c r="BG39" s="84"/>
      <c r="BH39" s="84"/>
      <c r="BI39" s="84"/>
      <c r="BJ39" s="84"/>
      <c r="BK39" s="84"/>
      <c r="BL39" s="84"/>
      <c r="BM39" s="84"/>
      <c r="BN39" s="84"/>
      <c r="BO39" s="84"/>
      <c r="BP39" s="84"/>
      <c r="BQ39" s="84"/>
      <c r="BR39" s="84"/>
      <c r="BS39" s="84"/>
      <c r="BT39" s="84"/>
      <c r="BU39" s="84"/>
      <c r="BV39" s="84"/>
      <c r="BW39" s="84"/>
      <c r="BX39" s="84"/>
      <c r="BY39" s="84"/>
      <c r="BZ39" s="84"/>
      <c r="CA39" s="84"/>
      <c r="CB39" s="84"/>
      <c r="CC39" s="84"/>
      <c r="CD39" s="84"/>
      <c r="CE39" s="84"/>
      <c r="CF39" s="84"/>
      <c r="CG39" s="84"/>
      <c r="CH39" s="84"/>
      <c r="CI39" s="84"/>
      <c r="CJ39" s="84"/>
      <c r="CK39" s="84"/>
      <c r="CL39" s="84"/>
      <c r="CM39" s="84"/>
      <c r="CN39" s="84"/>
      <c r="CO39" s="84"/>
      <c r="CP39" s="84"/>
      <c r="CQ39" s="84"/>
      <c r="CR39" s="84"/>
      <c r="CS39" s="84"/>
      <c r="CT39" s="84"/>
      <c r="CU39" s="84"/>
      <c r="CV39" s="84"/>
      <c r="CW39" s="84"/>
      <c r="CX39" s="84"/>
      <c r="CY39" s="84"/>
      <c r="CZ39" s="84"/>
      <c r="DA39" s="84"/>
      <c r="DB39" s="84"/>
      <c r="DC39" s="84"/>
      <c r="DD39" s="84"/>
      <c r="DE39" s="84"/>
      <c r="DF39" s="84"/>
      <c r="DG39" s="84"/>
      <c r="DH39" s="84"/>
      <c r="DI39" s="84"/>
      <c r="DJ39" s="84"/>
      <c r="DK39" s="84"/>
      <c r="DL39" s="84"/>
      <c r="DM39" s="84"/>
      <c r="DN39" s="84"/>
      <c r="DO39" s="84"/>
      <c r="DP39" s="84"/>
      <c r="DQ39" s="84"/>
      <c r="DR39" s="84"/>
      <c r="DS39" s="84"/>
      <c r="DT39" s="84"/>
      <c r="DU39" s="84"/>
      <c r="DV39" s="84"/>
      <c r="DW39" s="84"/>
      <c r="DX39" s="84"/>
    </row>
    <row r="40" spans="1:128" s="25" customFormat="1" ht="15.75" thickTop="1" x14ac:dyDescent="0.25">
      <c r="A40" s="21"/>
      <c r="B40" s="21"/>
      <c r="C40" s="21"/>
      <c r="D40" s="21"/>
      <c r="E40" s="21"/>
      <c r="F40" s="22"/>
      <c r="G40" s="23"/>
      <c r="H40" s="23"/>
      <c r="I40" s="23"/>
      <c r="J40" s="23"/>
      <c r="K40" s="23"/>
      <c r="L40" s="23"/>
      <c r="M40" s="23"/>
      <c r="N40" s="23"/>
      <c r="O40" s="23"/>
      <c r="P40" s="23"/>
      <c r="Q40" s="14"/>
      <c r="R40" s="24"/>
      <c r="S40" s="34"/>
      <c r="T40" s="34"/>
      <c r="U40" s="34"/>
      <c r="V40" s="34"/>
      <c r="W40" s="34"/>
      <c r="X40" s="34"/>
      <c r="Y40" s="34"/>
      <c r="Z40" s="34"/>
      <c r="AA40" s="34"/>
      <c r="AB40" s="34"/>
      <c r="AC40" s="34"/>
      <c r="AD40" s="34"/>
      <c r="AE40" s="34"/>
      <c r="AF40" s="34"/>
      <c r="AG40" s="34"/>
      <c r="AH40" s="34"/>
      <c r="AI40" s="34"/>
      <c r="AJ40" s="34"/>
      <c r="AK40" s="34"/>
      <c r="AL40" s="34"/>
      <c r="AM40" s="34"/>
      <c r="AN40" s="34"/>
      <c r="AO40" s="34"/>
      <c r="AP40" s="34"/>
      <c r="AQ40" s="34"/>
      <c r="AR40" s="34"/>
      <c r="AS40" s="34"/>
      <c r="AT40" s="34"/>
      <c r="AU40" s="34"/>
      <c r="AV40" s="34"/>
      <c r="AW40" s="34"/>
      <c r="AX40" s="34"/>
      <c r="AY40" s="34"/>
      <c r="AZ40" s="34"/>
      <c r="BA40" s="34"/>
      <c r="BB40" s="34"/>
      <c r="BC40" s="34"/>
      <c r="BD40" s="34"/>
      <c r="BE40" s="34"/>
      <c r="BF40" s="34"/>
      <c r="BG40" s="34"/>
      <c r="BH40" s="34"/>
      <c r="BI40" s="34"/>
      <c r="BJ40" s="34"/>
      <c r="BK40" s="34"/>
      <c r="BL40" s="34"/>
      <c r="BM40" s="34"/>
      <c r="BN40" s="34"/>
      <c r="BO40" s="34"/>
      <c r="BP40" s="34"/>
      <c r="BQ40" s="34"/>
      <c r="BR40" s="34"/>
      <c r="BS40" s="34"/>
      <c r="BT40" s="34"/>
      <c r="BU40" s="34"/>
      <c r="BV40" s="34"/>
      <c r="BW40" s="34"/>
      <c r="BX40" s="34"/>
      <c r="BY40" s="34"/>
      <c r="BZ40" s="34"/>
      <c r="CA40" s="34"/>
      <c r="CB40" s="34"/>
      <c r="CC40" s="34"/>
      <c r="CD40" s="34"/>
      <c r="CE40" s="34"/>
      <c r="CF40" s="34"/>
      <c r="CG40" s="34"/>
      <c r="CH40" s="34"/>
      <c r="CI40" s="34"/>
      <c r="CJ40" s="34"/>
      <c r="CK40" s="34"/>
      <c r="CL40" s="34"/>
      <c r="CM40" s="34"/>
      <c r="CN40" s="34"/>
      <c r="CO40" s="34"/>
      <c r="CP40" s="34"/>
      <c r="CQ40" s="34"/>
      <c r="CR40" s="34"/>
      <c r="CS40" s="34"/>
      <c r="CT40" s="34"/>
      <c r="CU40" s="34"/>
      <c r="CV40" s="34"/>
      <c r="CW40" s="34"/>
      <c r="CX40" s="34"/>
      <c r="CY40" s="34"/>
      <c r="CZ40" s="34"/>
      <c r="DA40" s="34"/>
      <c r="DB40" s="34"/>
      <c r="DC40" s="34"/>
      <c r="DD40" s="34"/>
      <c r="DE40" s="34"/>
      <c r="DF40" s="34"/>
      <c r="DG40" s="34"/>
      <c r="DH40" s="34"/>
      <c r="DI40" s="34"/>
      <c r="DJ40" s="34"/>
      <c r="DK40" s="34"/>
      <c r="DL40" s="34"/>
      <c r="DM40" s="34"/>
      <c r="DN40" s="34"/>
      <c r="DO40" s="34"/>
      <c r="DP40" s="34"/>
      <c r="DQ40" s="34"/>
      <c r="DR40" s="34"/>
      <c r="DS40" s="34"/>
      <c r="DT40" s="34"/>
      <c r="DU40" s="34"/>
      <c r="DV40" s="34"/>
      <c r="DW40" s="34"/>
      <c r="DX40" s="34"/>
    </row>
    <row r="41" spans="1:128" ht="15.75" x14ac:dyDescent="0.25">
      <c r="A41" s="94"/>
      <c r="B41" s="73"/>
      <c r="S41" s="34"/>
      <c r="T41" s="34"/>
      <c r="U41" s="34"/>
      <c r="V41" s="34"/>
      <c r="W41" s="34"/>
      <c r="X41" s="34"/>
      <c r="Y41" s="34"/>
      <c r="Z41" s="34"/>
      <c r="AA41" s="34"/>
      <c r="AB41" s="34"/>
      <c r="AC41" s="34"/>
      <c r="AD41" s="34"/>
      <c r="AE41" s="34"/>
      <c r="AF41" s="34"/>
      <c r="AG41" s="34"/>
      <c r="AH41" s="34"/>
      <c r="AI41" s="34"/>
      <c r="AJ41" s="34"/>
      <c r="AK41" s="34"/>
      <c r="AL41" s="34"/>
      <c r="AM41" s="34"/>
      <c r="AN41" s="34"/>
      <c r="AO41" s="34"/>
      <c r="AP41" s="34"/>
      <c r="AQ41" s="34"/>
      <c r="AR41" s="34"/>
      <c r="AS41" s="34"/>
      <c r="AT41" s="34"/>
      <c r="AU41" s="34"/>
      <c r="AV41" s="34"/>
      <c r="AW41" s="34"/>
      <c r="AX41" s="34"/>
      <c r="AY41" s="34"/>
      <c r="AZ41" s="34"/>
      <c r="BA41" s="34"/>
      <c r="BB41" s="34"/>
      <c r="BC41" s="34"/>
      <c r="BD41" s="34"/>
      <c r="BE41" s="34"/>
      <c r="BF41" s="34"/>
      <c r="BG41" s="34"/>
      <c r="BH41" s="34"/>
      <c r="BI41" s="34"/>
      <c r="BJ41" s="34"/>
      <c r="BK41" s="34"/>
      <c r="BL41" s="34"/>
      <c r="BM41" s="34"/>
      <c r="BN41" s="34"/>
      <c r="BO41" s="34"/>
      <c r="BP41" s="34"/>
      <c r="BQ41" s="34"/>
      <c r="BR41" s="34"/>
      <c r="BS41" s="34"/>
      <c r="BT41" s="34"/>
      <c r="BU41" s="34"/>
      <c r="BV41" s="34"/>
      <c r="BW41" s="34"/>
      <c r="BX41" s="34"/>
      <c r="BY41" s="34"/>
      <c r="BZ41" s="34"/>
      <c r="CA41" s="34"/>
      <c r="CB41" s="34"/>
      <c r="CC41" s="34"/>
      <c r="CD41" s="34"/>
      <c r="CE41" s="34"/>
      <c r="CF41" s="34"/>
      <c r="CG41" s="34"/>
      <c r="CH41" s="34"/>
      <c r="CI41" s="34"/>
      <c r="CJ41" s="34"/>
      <c r="CK41" s="34"/>
      <c r="CL41" s="34"/>
      <c r="CM41" s="34"/>
      <c r="CN41" s="34"/>
      <c r="CO41" s="34"/>
      <c r="CP41" s="34"/>
      <c r="CQ41" s="34"/>
      <c r="CR41" s="34"/>
      <c r="CS41" s="34"/>
      <c r="CT41" s="34"/>
      <c r="CU41" s="34"/>
      <c r="CV41" s="34"/>
      <c r="CW41" s="34"/>
      <c r="CX41" s="34"/>
      <c r="CY41" s="34"/>
      <c r="CZ41" s="34"/>
      <c r="DA41" s="34"/>
      <c r="DB41" s="34"/>
      <c r="DC41" s="34"/>
      <c r="DD41" s="34"/>
      <c r="DE41" s="34"/>
      <c r="DF41" s="34"/>
      <c r="DG41" s="34"/>
      <c r="DH41" s="34"/>
      <c r="DI41" s="34"/>
      <c r="DJ41" s="34"/>
      <c r="DK41" s="34"/>
      <c r="DL41" s="34"/>
      <c r="DM41" s="34"/>
      <c r="DN41" s="34"/>
      <c r="DO41" s="34"/>
      <c r="DP41" s="34"/>
      <c r="DQ41" s="34"/>
      <c r="DR41" s="34"/>
      <c r="DS41" s="34"/>
      <c r="DT41" s="34"/>
      <c r="DU41" s="34"/>
      <c r="DV41" s="34"/>
      <c r="DW41" s="34"/>
      <c r="DX41" s="34"/>
    </row>
    <row r="42" spans="1:128" x14ac:dyDescent="0.25">
      <c r="A42" s="73"/>
      <c r="B42" s="73"/>
      <c r="S42" s="34"/>
      <c r="T42" s="34"/>
      <c r="U42" s="34"/>
      <c r="V42" s="34"/>
      <c r="W42" s="34"/>
      <c r="X42" s="34"/>
      <c r="Y42" s="34"/>
      <c r="Z42" s="34"/>
      <c r="AA42" s="34"/>
      <c r="AB42" s="34"/>
      <c r="AC42" s="34"/>
      <c r="AD42" s="34"/>
      <c r="AE42" s="34"/>
      <c r="AF42" s="34"/>
      <c r="AG42" s="34"/>
      <c r="AH42" s="34"/>
      <c r="AI42" s="34"/>
      <c r="AJ42" s="34"/>
      <c r="AK42" s="34"/>
      <c r="AL42" s="34"/>
      <c r="AM42" s="34"/>
      <c r="AN42" s="34"/>
      <c r="AO42" s="34"/>
      <c r="AP42" s="34"/>
      <c r="AQ42" s="34"/>
      <c r="AR42" s="34"/>
      <c r="AS42" s="34"/>
      <c r="AT42" s="34"/>
      <c r="AU42" s="34"/>
      <c r="AV42" s="34"/>
      <c r="AW42" s="34"/>
      <c r="AX42" s="34"/>
      <c r="AY42" s="34"/>
      <c r="AZ42" s="34"/>
      <c r="BA42" s="34"/>
      <c r="BB42" s="34"/>
      <c r="BC42" s="34"/>
      <c r="BD42" s="34"/>
      <c r="BE42" s="34"/>
      <c r="BF42" s="34"/>
      <c r="BG42" s="34"/>
      <c r="BH42" s="34"/>
      <c r="BI42" s="34"/>
      <c r="BJ42" s="34"/>
      <c r="BK42" s="34"/>
      <c r="BL42" s="34"/>
      <c r="BM42" s="34"/>
      <c r="BN42" s="34"/>
      <c r="BO42" s="34"/>
      <c r="BP42" s="34"/>
      <c r="BQ42" s="34"/>
      <c r="BR42" s="34"/>
      <c r="BS42" s="34"/>
      <c r="BT42" s="34"/>
      <c r="BU42" s="34"/>
      <c r="BV42" s="34"/>
      <c r="BW42" s="34"/>
      <c r="BX42" s="34"/>
      <c r="BY42" s="34"/>
      <c r="BZ42" s="34"/>
      <c r="CA42" s="34"/>
      <c r="CB42" s="34"/>
      <c r="CC42" s="34"/>
      <c r="CD42" s="34"/>
      <c r="CE42" s="34"/>
      <c r="CF42" s="34"/>
      <c r="CG42" s="34"/>
      <c r="CH42" s="34"/>
      <c r="CI42" s="34"/>
      <c r="CJ42" s="34"/>
      <c r="CK42" s="34"/>
      <c r="CL42" s="34"/>
      <c r="CM42" s="34"/>
      <c r="CN42" s="34"/>
      <c r="CO42" s="34"/>
      <c r="CP42" s="34"/>
      <c r="CQ42" s="34"/>
      <c r="CR42" s="34"/>
      <c r="CS42" s="34"/>
      <c r="CT42" s="34"/>
      <c r="CU42" s="34"/>
      <c r="CV42" s="34"/>
      <c r="CW42" s="34"/>
      <c r="CX42" s="34"/>
      <c r="CY42" s="34"/>
      <c r="CZ42" s="34"/>
      <c r="DA42" s="34"/>
      <c r="DB42" s="34"/>
      <c r="DC42" s="34"/>
      <c r="DD42" s="34"/>
      <c r="DE42" s="34"/>
      <c r="DF42" s="34"/>
      <c r="DG42" s="34"/>
      <c r="DH42" s="34"/>
      <c r="DI42" s="34"/>
      <c r="DJ42" s="34"/>
      <c r="DK42" s="34"/>
      <c r="DL42" s="34"/>
      <c r="DM42" s="34"/>
      <c r="DN42" s="34"/>
      <c r="DO42" s="34"/>
      <c r="DP42" s="34"/>
      <c r="DQ42" s="34"/>
      <c r="DR42" s="34"/>
      <c r="DS42" s="34"/>
      <c r="DT42" s="34"/>
      <c r="DU42" s="34"/>
      <c r="DV42" s="34"/>
      <c r="DW42" s="34"/>
      <c r="DX42" s="34"/>
    </row>
    <row r="43" spans="1:128" ht="15.75" x14ac:dyDescent="0.25">
      <c r="A43" s="94" t="s">
        <v>15</v>
      </c>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c r="AQ43" s="34"/>
      <c r="AR43" s="34"/>
      <c r="AS43" s="34"/>
      <c r="AT43" s="34"/>
      <c r="AU43" s="34"/>
      <c r="AV43" s="34"/>
      <c r="AW43" s="34"/>
      <c r="AX43" s="34"/>
      <c r="AY43" s="34"/>
      <c r="AZ43" s="34"/>
      <c r="BA43" s="34"/>
      <c r="BB43" s="34"/>
      <c r="BC43" s="34"/>
      <c r="BD43" s="34"/>
      <c r="BE43" s="34"/>
      <c r="BF43" s="34"/>
      <c r="BG43" s="34"/>
      <c r="BH43" s="34"/>
      <c r="BI43" s="34"/>
      <c r="BJ43" s="34"/>
      <c r="BK43" s="34"/>
      <c r="BL43" s="34"/>
      <c r="BM43" s="34"/>
      <c r="BN43" s="34"/>
      <c r="BO43" s="34"/>
      <c r="BP43" s="34"/>
      <c r="BQ43" s="34"/>
      <c r="BR43" s="34"/>
      <c r="BS43" s="34"/>
      <c r="BT43" s="34"/>
      <c r="BU43" s="34"/>
      <c r="BV43" s="34"/>
      <c r="BW43" s="34"/>
      <c r="BX43" s="34"/>
      <c r="BY43" s="34"/>
      <c r="BZ43" s="34"/>
      <c r="CA43" s="34"/>
      <c r="CB43" s="34"/>
      <c r="CC43" s="34"/>
      <c r="CD43" s="34"/>
      <c r="CE43" s="34"/>
      <c r="CF43" s="34"/>
      <c r="CG43" s="34"/>
      <c r="CH43" s="34"/>
      <c r="CI43" s="34"/>
      <c r="CJ43" s="34"/>
      <c r="CK43" s="34"/>
      <c r="CL43" s="34"/>
      <c r="CM43" s="34"/>
      <c r="CN43" s="34"/>
      <c r="CO43" s="34"/>
      <c r="CP43" s="34"/>
      <c r="CQ43" s="34"/>
      <c r="CR43" s="34"/>
      <c r="CS43" s="34"/>
      <c r="CT43" s="34"/>
      <c r="CU43" s="34"/>
      <c r="CV43" s="34"/>
      <c r="CW43" s="34"/>
      <c r="CX43" s="34"/>
      <c r="CY43" s="34"/>
      <c r="CZ43" s="34"/>
      <c r="DA43" s="34"/>
      <c r="DB43" s="34"/>
      <c r="DC43" s="34"/>
      <c r="DD43" s="34"/>
      <c r="DE43" s="34"/>
      <c r="DF43" s="34"/>
      <c r="DG43" s="34"/>
      <c r="DH43" s="34"/>
      <c r="DI43" s="34"/>
      <c r="DJ43" s="34"/>
      <c r="DK43" s="34"/>
      <c r="DL43" s="34"/>
      <c r="DM43" s="34"/>
      <c r="DN43" s="34"/>
      <c r="DO43" s="34"/>
      <c r="DP43" s="34"/>
      <c r="DQ43" s="34"/>
      <c r="DR43" s="34"/>
      <c r="DS43" s="34"/>
      <c r="DT43" s="34"/>
      <c r="DU43" s="34"/>
      <c r="DV43" s="34"/>
      <c r="DW43" s="34"/>
      <c r="DX43" s="34"/>
    </row>
    <row r="44" spans="1:128" x14ac:dyDescent="0.25">
      <c r="A44" s="73" t="s">
        <v>38</v>
      </c>
      <c r="S44" s="34"/>
      <c r="T44" s="34"/>
      <c r="U44" s="34"/>
      <c r="V44" s="34"/>
      <c r="W44" s="34"/>
      <c r="X44" s="34"/>
      <c r="Y44" s="34"/>
      <c r="Z44" s="34"/>
      <c r="AA44" s="34"/>
      <c r="AB44" s="34"/>
      <c r="AC44" s="34"/>
      <c r="AD44" s="34"/>
      <c r="AE44" s="34"/>
      <c r="AF44" s="34"/>
      <c r="AG44" s="34"/>
      <c r="AH44" s="34"/>
      <c r="AI44" s="34"/>
      <c r="AJ44" s="34"/>
      <c r="AK44" s="34"/>
      <c r="AL44" s="34"/>
      <c r="AM44" s="34"/>
      <c r="AN44" s="34"/>
      <c r="AO44" s="34"/>
      <c r="AP44" s="34"/>
      <c r="AQ44" s="34"/>
      <c r="AR44" s="34"/>
      <c r="AS44" s="34"/>
      <c r="AT44" s="34"/>
      <c r="AU44" s="34"/>
      <c r="AV44" s="34"/>
      <c r="AW44" s="34"/>
      <c r="AX44" s="34"/>
      <c r="AY44" s="34"/>
      <c r="AZ44" s="34"/>
      <c r="BA44" s="34"/>
      <c r="BB44" s="34"/>
      <c r="BC44" s="34"/>
      <c r="BD44" s="34"/>
      <c r="BE44" s="34"/>
      <c r="BF44" s="34"/>
      <c r="BG44" s="34"/>
      <c r="BH44" s="34"/>
      <c r="BI44" s="34"/>
      <c r="BJ44" s="34"/>
      <c r="BK44" s="34"/>
      <c r="BL44" s="34"/>
      <c r="BM44" s="34"/>
      <c r="BN44" s="34"/>
      <c r="BO44" s="34"/>
      <c r="BP44" s="34"/>
      <c r="BQ44" s="34"/>
      <c r="BR44" s="34"/>
      <c r="BS44" s="34"/>
      <c r="BT44" s="34"/>
      <c r="BU44" s="34"/>
      <c r="BV44" s="34"/>
      <c r="BW44" s="34"/>
      <c r="BX44" s="34"/>
      <c r="BY44" s="34"/>
      <c r="BZ44" s="34"/>
      <c r="CA44" s="34"/>
      <c r="CB44" s="34"/>
      <c r="CC44" s="34"/>
      <c r="CD44" s="34"/>
      <c r="CE44" s="34"/>
      <c r="CF44" s="34"/>
      <c r="CG44" s="34"/>
      <c r="CH44" s="34"/>
      <c r="CI44" s="34"/>
      <c r="CJ44" s="34"/>
      <c r="CK44" s="34"/>
      <c r="CL44" s="34"/>
      <c r="CM44" s="34"/>
      <c r="CN44" s="34"/>
      <c r="CO44" s="34"/>
      <c r="CP44" s="34"/>
      <c r="CQ44" s="34"/>
      <c r="CR44" s="34"/>
      <c r="CS44" s="34"/>
      <c r="CT44" s="34"/>
      <c r="CU44" s="34"/>
      <c r="CV44" s="34"/>
      <c r="CW44" s="34"/>
      <c r="CX44" s="34"/>
      <c r="CY44" s="34"/>
      <c r="CZ44" s="34"/>
      <c r="DA44" s="34"/>
      <c r="DB44" s="34"/>
      <c r="DC44" s="34"/>
      <c r="DD44" s="34"/>
      <c r="DE44" s="34"/>
      <c r="DF44" s="34"/>
      <c r="DG44" s="34"/>
      <c r="DH44" s="34"/>
      <c r="DI44" s="34"/>
      <c r="DJ44" s="34"/>
      <c r="DK44" s="34"/>
      <c r="DL44" s="34"/>
      <c r="DM44" s="34"/>
      <c r="DN44" s="34"/>
      <c r="DO44" s="34"/>
      <c r="DP44" s="34"/>
      <c r="DQ44" s="34"/>
      <c r="DR44" s="34"/>
      <c r="DS44" s="34"/>
      <c r="DT44" s="34"/>
      <c r="DU44" s="34"/>
      <c r="DV44" s="34"/>
      <c r="DW44" s="34"/>
      <c r="DX44" s="34"/>
    </row>
    <row r="45" spans="1:128" x14ac:dyDescent="0.25">
      <c r="A45" s="14" t="s">
        <v>194</v>
      </c>
      <c r="S45" s="34"/>
      <c r="T45" s="34"/>
      <c r="U45" s="34"/>
      <c r="V45" s="34"/>
      <c r="W45" s="34"/>
      <c r="X45" s="34"/>
      <c r="Y45" s="34"/>
      <c r="Z45" s="34"/>
      <c r="AA45" s="34"/>
      <c r="AB45" s="34"/>
      <c r="AC45" s="34"/>
      <c r="AD45" s="34"/>
      <c r="AE45" s="34"/>
      <c r="AF45" s="34"/>
      <c r="AG45" s="34"/>
      <c r="AH45" s="34"/>
      <c r="AI45" s="34"/>
      <c r="AJ45" s="34"/>
      <c r="AK45" s="34"/>
      <c r="AL45" s="34"/>
      <c r="AM45" s="34"/>
      <c r="AN45" s="34"/>
      <c r="AO45" s="34"/>
      <c r="AP45" s="34"/>
      <c r="AQ45" s="34"/>
      <c r="AR45" s="34"/>
      <c r="AS45" s="34"/>
      <c r="AT45" s="34"/>
      <c r="AU45" s="34"/>
      <c r="AV45" s="34"/>
      <c r="AW45" s="34"/>
      <c r="AX45" s="34"/>
      <c r="AY45" s="34"/>
      <c r="AZ45" s="34"/>
      <c r="BA45" s="34"/>
      <c r="BB45" s="34"/>
      <c r="BC45" s="34"/>
      <c r="BD45" s="34"/>
      <c r="BE45" s="34"/>
      <c r="BF45" s="34"/>
      <c r="BG45" s="34"/>
      <c r="BH45" s="34"/>
      <c r="BI45" s="34"/>
      <c r="BJ45" s="34"/>
      <c r="BK45" s="34"/>
      <c r="BL45" s="34"/>
      <c r="BM45" s="34"/>
      <c r="BN45" s="34"/>
      <c r="BO45" s="34"/>
      <c r="BP45" s="34"/>
      <c r="BQ45" s="34"/>
      <c r="BR45" s="34"/>
      <c r="BS45" s="34"/>
      <c r="BT45" s="34"/>
      <c r="BU45" s="34"/>
      <c r="BV45" s="34"/>
      <c r="BW45" s="34"/>
      <c r="BX45" s="34"/>
      <c r="BY45" s="34"/>
      <c r="BZ45" s="34"/>
      <c r="CA45" s="34"/>
      <c r="CB45" s="34"/>
      <c r="CC45" s="34"/>
      <c r="CD45" s="34"/>
      <c r="CE45" s="34"/>
      <c r="CF45" s="34"/>
      <c r="CG45" s="34"/>
      <c r="CH45" s="34"/>
      <c r="CI45" s="34"/>
      <c r="CJ45" s="34"/>
      <c r="CK45" s="34"/>
      <c r="CL45" s="34"/>
      <c r="CM45" s="34"/>
      <c r="CN45" s="34"/>
      <c r="CO45" s="34"/>
      <c r="CP45" s="34"/>
      <c r="CQ45" s="34"/>
      <c r="CR45" s="34"/>
      <c r="CS45" s="34"/>
      <c r="CT45" s="34"/>
      <c r="CU45" s="34"/>
      <c r="CV45" s="34"/>
      <c r="CW45" s="34"/>
      <c r="CX45" s="34"/>
      <c r="CY45" s="34"/>
      <c r="CZ45" s="34"/>
      <c r="DA45" s="34"/>
      <c r="DB45" s="34"/>
      <c r="DC45" s="34"/>
      <c r="DD45" s="34"/>
      <c r="DE45" s="34"/>
      <c r="DF45" s="34"/>
      <c r="DG45" s="34"/>
      <c r="DH45" s="34"/>
      <c r="DI45" s="34"/>
      <c r="DJ45" s="34"/>
      <c r="DK45" s="34"/>
      <c r="DL45" s="34"/>
      <c r="DM45" s="34"/>
      <c r="DN45" s="34"/>
      <c r="DO45" s="34"/>
      <c r="DP45" s="34"/>
      <c r="DQ45" s="34"/>
      <c r="DR45" s="34"/>
      <c r="DS45" s="34"/>
      <c r="DT45" s="34"/>
      <c r="DU45" s="34"/>
      <c r="DV45" s="34"/>
      <c r="DW45" s="34"/>
      <c r="DX45" s="34"/>
    </row>
    <row r="46" spans="1:128" x14ac:dyDescent="0.25">
      <c r="A46" s="242"/>
      <c r="B46" s="242"/>
      <c r="C46" s="242"/>
      <c r="D46" s="242"/>
      <c r="S46" s="34"/>
      <c r="T46" s="34"/>
      <c r="U46" s="34"/>
      <c r="V46" s="34"/>
      <c r="W46" s="34"/>
      <c r="X46" s="34"/>
      <c r="Y46" s="34"/>
      <c r="Z46" s="34"/>
      <c r="AA46" s="34"/>
      <c r="AB46" s="34"/>
      <c r="AC46" s="34"/>
      <c r="AD46" s="34"/>
      <c r="AE46" s="34"/>
      <c r="AF46" s="34"/>
      <c r="AG46" s="34"/>
      <c r="AH46" s="34"/>
      <c r="AI46" s="34"/>
      <c r="AJ46" s="34"/>
      <c r="AK46" s="34"/>
      <c r="AL46" s="34"/>
      <c r="AM46" s="34"/>
      <c r="AN46" s="34"/>
      <c r="AO46" s="34"/>
      <c r="AP46" s="34"/>
      <c r="AQ46" s="34"/>
      <c r="AR46" s="34"/>
      <c r="AS46" s="34"/>
      <c r="AT46" s="34"/>
      <c r="AU46" s="34"/>
      <c r="AV46" s="34"/>
      <c r="AW46" s="34"/>
      <c r="AX46" s="34"/>
      <c r="AY46" s="34"/>
      <c r="AZ46" s="34"/>
      <c r="BA46" s="34"/>
      <c r="BB46" s="34"/>
      <c r="BC46" s="34"/>
      <c r="BD46" s="34"/>
      <c r="BE46" s="34"/>
      <c r="BF46" s="34"/>
      <c r="BG46" s="34"/>
      <c r="BH46" s="34"/>
      <c r="BI46" s="34"/>
      <c r="BJ46" s="34"/>
      <c r="BK46" s="34"/>
      <c r="BL46" s="34"/>
      <c r="BM46" s="34"/>
      <c r="BN46" s="34"/>
      <c r="BO46" s="34"/>
      <c r="BP46" s="34"/>
      <c r="BQ46" s="34"/>
      <c r="BR46" s="34"/>
      <c r="BS46" s="34"/>
      <c r="BT46" s="34"/>
      <c r="BU46" s="34"/>
      <c r="BV46" s="34"/>
      <c r="BW46" s="34"/>
      <c r="BX46" s="34"/>
      <c r="BY46" s="34"/>
      <c r="BZ46" s="34"/>
      <c r="CA46" s="34"/>
      <c r="CB46" s="34"/>
      <c r="CC46" s="34"/>
      <c r="CD46" s="34"/>
      <c r="CE46" s="34"/>
      <c r="CF46" s="34"/>
      <c r="CG46" s="34"/>
      <c r="CH46" s="34"/>
      <c r="CI46" s="34"/>
      <c r="CJ46" s="34"/>
      <c r="CK46" s="34"/>
      <c r="CL46" s="34"/>
      <c r="CM46" s="34"/>
      <c r="CN46" s="34"/>
      <c r="CO46" s="34"/>
      <c r="CP46" s="34"/>
      <c r="CQ46" s="34"/>
      <c r="CR46" s="34"/>
      <c r="CS46" s="34"/>
      <c r="CT46" s="34"/>
      <c r="CU46" s="34"/>
      <c r="CV46" s="34"/>
      <c r="CW46" s="34"/>
      <c r="CX46" s="34"/>
      <c r="CY46" s="34"/>
      <c r="CZ46" s="34"/>
      <c r="DA46" s="34"/>
      <c r="DB46" s="34"/>
      <c r="DC46" s="34"/>
      <c r="DD46" s="34"/>
      <c r="DE46" s="34"/>
      <c r="DF46" s="34"/>
      <c r="DG46" s="34"/>
      <c r="DH46" s="34"/>
      <c r="DI46" s="34"/>
      <c r="DJ46" s="34"/>
      <c r="DK46" s="34"/>
      <c r="DL46" s="34"/>
      <c r="DM46" s="34"/>
      <c r="DN46" s="34"/>
      <c r="DO46" s="34"/>
      <c r="DP46" s="34"/>
      <c r="DQ46" s="34"/>
      <c r="DR46" s="34"/>
      <c r="DS46" s="34"/>
      <c r="DT46" s="34"/>
      <c r="DU46" s="34"/>
      <c r="DV46" s="34"/>
      <c r="DW46" s="34"/>
      <c r="DX46" s="34"/>
    </row>
    <row r="47" spans="1:128" x14ac:dyDescent="0.25">
      <c r="S47" s="34"/>
      <c r="T47" s="34"/>
      <c r="U47" s="34"/>
      <c r="V47" s="34"/>
      <c r="W47" s="34"/>
      <c r="X47" s="34"/>
      <c r="Y47" s="34"/>
      <c r="Z47" s="34"/>
      <c r="AA47" s="34"/>
      <c r="AB47" s="34"/>
      <c r="AC47" s="34"/>
      <c r="AD47" s="34"/>
      <c r="AE47" s="34"/>
      <c r="AF47" s="34"/>
      <c r="AG47" s="34"/>
      <c r="AH47" s="34"/>
      <c r="AI47" s="34"/>
      <c r="AJ47" s="34"/>
      <c r="AK47" s="34"/>
      <c r="AL47" s="34"/>
      <c r="AM47" s="34"/>
      <c r="AN47" s="34"/>
      <c r="AO47" s="34"/>
      <c r="AP47" s="34"/>
      <c r="AQ47" s="34"/>
      <c r="AR47" s="34"/>
      <c r="AS47" s="34"/>
      <c r="AT47" s="34"/>
      <c r="AU47" s="34"/>
      <c r="AV47" s="34"/>
      <c r="AW47" s="34"/>
      <c r="AX47" s="34"/>
      <c r="AY47" s="34"/>
      <c r="AZ47" s="34"/>
      <c r="BA47" s="34"/>
      <c r="BB47" s="34"/>
      <c r="BC47" s="34"/>
      <c r="BD47" s="34"/>
      <c r="BE47" s="34"/>
      <c r="BF47" s="34"/>
      <c r="BG47" s="34"/>
      <c r="BH47" s="34"/>
      <c r="BI47" s="34"/>
      <c r="BJ47" s="34"/>
      <c r="BK47" s="34"/>
      <c r="BL47" s="34"/>
      <c r="BM47" s="34"/>
      <c r="BN47" s="34"/>
      <c r="BO47" s="34"/>
      <c r="BP47" s="34"/>
      <c r="BQ47" s="34"/>
      <c r="BR47" s="34"/>
      <c r="BS47" s="34"/>
      <c r="BT47" s="34"/>
      <c r="BU47" s="34"/>
      <c r="BV47" s="34"/>
      <c r="BW47" s="34"/>
      <c r="BX47" s="34"/>
      <c r="BY47" s="34"/>
      <c r="BZ47" s="34"/>
      <c r="CA47" s="34"/>
      <c r="CB47" s="34"/>
      <c r="CC47" s="34"/>
      <c r="CD47" s="34"/>
      <c r="CE47" s="34"/>
      <c r="CF47" s="34"/>
      <c r="CG47" s="34"/>
      <c r="CH47" s="34"/>
      <c r="CI47" s="34"/>
      <c r="CJ47" s="34"/>
      <c r="CK47" s="34"/>
      <c r="CL47" s="34"/>
      <c r="CM47" s="34"/>
      <c r="CN47" s="34"/>
      <c r="CO47" s="34"/>
      <c r="CP47" s="34"/>
      <c r="CQ47" s="34"/>
      <c r="CR47" s="34"/>
      <c r="CS47" s="34"/>
      <c r="CT47" s="34"/>
      <c r="CU47" s="34"/>
      <c r="CV47" s="34"/>
      <c r="CW47" s="34"/>
      <c r="CX47" s="34"/>
      <c r="CY47" s="34"/>
      <c r="CZ47" s="34"/>
      <c r="DA47" s="34"/>
      <c r="DB47" s="34"/>
      <c r="DC47" s="34"/>
      <c r="DD47" s="34"/>
      <c r="DE47" s="34"/>
      <c r="DF47" s="34"/>
      <c r="DG47" s="34"/>
      <c r="DH47" s="34"/>
      <c r="DI47" s="34"/>
      <c r="DJ47" s="34"/>
      <c r="DK47" s="34"/>
      <c r="DL47" s="34"/>
      <c r="DM47" s="34"/>
      <c r="DN47" s="34"/>
      <c r="DO47" s="34"/>
      <c r="DP47" s="34"/>
      <c r="DQ47" s="34"/>
      <c r="DR47" s="34"/>
      <c r="DS47" s="34"/>
      <c r="DT47" s="34"/>
      <c r="DU47" s="34"/>
      <c r="DV47" s="34"/>
      <c r="DW47" s="34"/>
      <c r="DX47" s="34"/>
    </row>
    <row r="48" spans="1:128" x14ac:dyDescent="0.25">
      <c r="S48" s="34"/>
      <c r="T48" s="34"/>
      <c r="U48" s="34"/>
      <c r="V48" s="34"/>
      <c r="W48" s="34"/>
      <c r="X48" s="34"/>
      <c r="Y48" s="34"/>
      <c r="Z48" s="34"/>
      <c r="AA48" s="34"/>
      <c r="AB48" s="34"/>
      <c r="AC48" s="34"/>
      <c r="AD48" s="34"/>
      <c r="AE48" s="34"/>
      <c r="AF48" s="34"/>
      <c r="AG48" s="34"/>
      <c r="AH48" s="34"/>
      <c r="AI48" s="34"/>
      <c r="AJ48" s="34"/>
      <c r="AK48" s="34"/>
      <c r="AL48" s="34"/>
      <c r="AM48" s="34"/>
      <c r="AN48" s="34"/>
      <c r="AO48" s="34"/>
      <c r="AP48" s="34"/>
      <c r="AQ48" s="34"/>
      <c r="AR48" s="34"/>
      <c r="AS48" s="34"/>
      <c r="AT48" s="34"/>
      <c r="AU48" s="34"/>
      <c r="AV48" s="34"/>
      <c r="AW48" s="34"/>
      <c r="AX48" s="34"/>
      <c r="AY48" s="34"/>
      <c r="AZ48" s="34"/>
      <c r="BA48" s="34"/>
      <c r="BB48" s="34"/>
      <c r="BC48" s="34"/>
      <c r="BD48" s="34"/>
      <c r="BE48" s="34"/>
      <c r="BF48" s="34"/>
      <c r="BG48" s="34"/>
      <c r="BH48" s="34"/>
      <c r="BI48" s="34"/>
      <c r="BJ48" s="34"/>
      <c r="BK48" s="34"/>
      <c r="BL48" s="34"/>
      <c r="BM48" s="34"/>
      <c r="BN48" s="34"/>
      <c r="BO48" s="34"/>
      <c r="BP48" s="34"/>
      <c r="BQ48" s="34"/>
      <c r="BR48" s="34"/>
      <c r="BS48" s="34"/>
      <c r="BT48" s="34"/>
      <c r="BU48" s="34"/>
      <c r="BV48" s="34"/>
      <c r="BW48" s="34"/>
      <c r="BX48" s="34"/>
      <c r="BY48" s="34"/>
      <c r="BZ48" s="34"/>
      <c r="CA48" s="34"/>
      <c r="CB48" s="34"/>
      <c r="CC48" s="34"/>
      <c r="CD48" s="34"/>
      <c r="CE48" s="34"/>
      <c r="CF48" s="34"/>
      <c r="CG48" s="34"/>
      <c r="CH48" s="34"/>
      <c r="CI48" s="34"/>
      <c r="CJ48" s="34"/>
      <c r="CK48" s="34"/>
      <c r="CL48" s="34"/>
      <c r="CM48" s="34"/>
      <c r="CN48" s="34"/>
      <c r="CO48" s="34"/>
      <c r="CP48" s="34"/>
      <c r="CQ48" s="34"/>
      <c r="CR48" s="34"/>
      <c r="CS48" s="34"/>
      <c r="CT48" s="34"/>
      <c r="CU48" s="34"/>
      <c r="CV48" s="34"/>
      <c r="CW48" s="34"/>
      <c r="CX48" s="34"/>
      <c r="CY48" s="34"/>
      <c r="CZ48" s="34"/>
      <c r="DA48" s="34"/>
      <c r="DB48" s="34"/>
      <c r="DC48" s="34"/>
      <c r="DD48" s="34"/>
      <c r="DE48" s="34"/>
      <c r="DF48" s="34"/>
      <c r="DG48" s="34"/>
      <c r="DH48" s="34"/>
      <c r="DI48" s="34"/>
      <c r="DJ48" s="34"/>
      <c r="DK48" s="34"/>
      <c r="DL48" s="34"/>
      <c r="DM48" s="34"/>
      <c r="DN48" s="34"/>
      <c r="DO48" s="34"/>
      <c r="DP48" s="34"/>
      <c r="DQ48" s="34"/>
      <c r="DR48" s="34"/>
      <c r="DS48" s="34"/>
      <c r="DT48" s="34"/>
      <c r="DU48" s="34"/>
      <c r="DV48" s="34"/>
      <c r="DW48" s="34"/>
      <c r="DX48" s="34"/>
    </row>
  </sheetData>
  <mergeCells count="153">
    <mergeCell ref="O4:O5"/>
    <mergeCell ref="P4:P5"/>
    <mergeCell ref="G16:H16"/>
    <mergeCell ref="I16:J16"/>
    <mergeCell ref="K16:L16"/>
    <mergeCell ref="M16:N16"/>
    <mergeCell ref="R3:R5"/>
    <mergeCell ref="A4:A5"/>
    <mergeCell ref="B4:B5"/>
    <mergeCell ref="C4:C5"/>
    <mergeCell ref="D4:E4"/>
    <mergeCell ref="F4:F5"/>
    <mergeCell ref="G4:G5"/>
    <mergeCell ref="H4:H5"/>
    <mergeCell ref="I4:I5"/>
    <mergeCell ref="J4:J5"/>
    <mergeCell ref="G3:H3"/>
    <mergeCell ref="I3:J3"/>
    <mergeCell ref="K3:L3"/>
    <mergeCell ref="M3:N3"/>
    <mergeCell ref="O3:P3"/>
    <mergeCell ref="Q3:Q5"/>
    <mergeCell ref="K4:K5"/>
    <mergeCell ref="L4:L5"/>
    <mergeCell ref="M4:M5"/>
    <mergeCell ref="N4:N5"/>
    <mergeCell ref="G13:H13"/>
    <mergeCell ref="I13:J13"/>
    <mergeCell ref="K13:L13"/>
    <mergeCell ref="M13:N13"/>
    <mergeCell ref="O13:P13"/>
    <mergeCell ref="A18:F18"/>
    <mergeCell ref="G18:H18"/>
    <mergeCell ref="I18:J18"/>
    <mergeCell ref="K18:L18"/>
    <mergeCell ref="M18:N18"/>
    <mergeCell ref="O18:P18"/>
    <mergeCell ref="O16:P16"/>
    <mergeCell ref="A17:F17"/>
    <mergeCell ref="G17:H17"/>
    <mergeCell ref="I17:J17"/>
    <mergeCell ref="K17:L17"/>
    <mergeCell ref="M17:N17"/>
    <mergeCell ref="O17:P17"/>
    <mergeCell ref="G15:H15"/>
    <mergeCell ref="I15:J15"/>
    <mergeCell ref="K15:L15"/>
    <mergeCell ref="M15:N15"/>
    <mergeCell ref="O15:P15"/>
    <mergeCell ref="A16:F16"/>
    <mergeCell ref="G19:H19"/>
    <mergeCell ref="I19:J19"/>
    <mergeCell ref="K19:L19"/>
    <mergeCell ref="M19:N19"/>
    <mergeCell ref="O19:P19"/>
    <mergeCell ref="G21:H21"/>
    <mergeCell ref="I21:J21"/>
    <mergeCell ref="K21:L21"/>
    <mergeCell ref="M21:N21"/>
    <mergeCell ref="O21:P21"/>
    <mergeCell ref="A23:F23"/>
    <mergeCell ref="G23:H23"/>
    <mergeCell ref="I23:J23"/>
    <mergeCell ref="K23:L23"/>
    <mergeCell ref="M23:N23"/>
    <mergeCell ref="O23:P23"/>
    <mergeCell ref="A22:F22"/>
    <mergeCell ref="G22:H22"/>
    <mergeCell ref="I22:J22"/>
    <mergeCell ref="K22:L22"/>
    <mergeCell ref="M22:N22"/>
    <mergeCell ref="O22:P22"/>
    <mergeCell ref="A25:F25"/>
    <mergeCell ref="G25:H25"/>
    <mergeCell ref="I25:J25"/>
    <mergeCell ref="K25:L25"/>
    <mergeCell ref="M25:N25"/>
    <mergeCell ref="O25:P25"/>
    <mergeCell ref="A24:F24"/>
    <mergeCell ref="G24:H24"/>
    <mergeCell ref="I24:J24"/>
    <mergeCell ref="K24:L24"/>
    <mergeCell ref="M24:N24"/>
    <mergeCell ref="O24:P24"/>
    <mergeCell ref="A27:F27"/>
    <mergeCell ref="G27:H27"/>
    <mergeCell ref="I27:J27"/>
    <mergeCell ref="K27:L27"/>
    <mergeCell ref="M27:N27"/>
    <mergeCell ref="O27:P27"/>
    <mergeCell ref="A26:F26"/>
    <mergeCell ref="G26:H26"/>
    <mergeCell ref="I26:J26"/>
    <mergeCell ref="K26:L26"/>
    <mergeCell ref="M26:N26"/>
    <mergeCell ref="O26:P26"/>
    <mergeCell ref="A29:F29"/>
    <mergeCell ref="G29:H29"/>
    <mergeCell ref="I29:J29"/>
    <mergeCell ref="K29:L29"/>
    <mergeCell ref="M29:N29"/>
    <mergeCell ref="O29:P29"/>
    <mergeCell ref="A28:F28"/>
    <mergeCell ref="G28:H28"/>
    <mergeCell ref="I28:J28"/>
    <mergeCell ref="K28:L28"/>
    <mergeCell ref="M28:N28"/>
    <mergeCell ref="O28:P28"/>
    <mergeCell ref="A31:F31"/>
    <mergeCell ref="G31:H31"/>
    <mergeCell ref="I31:J31"/>
    <mergeCell ref="K31:L31"/>
    <mergeCell ref="M31:N31"/>
    <mergeCell ref="O31:P31"/>
    <mergeCell ref="A30:F30"/>
    <mergeCell ref="G30:H30"/>
    <mergeCell ref="I30:J30"/>
    <mergeCell ref="K30:L30"/>
    <mergeCell ref="M30:N30"/>
    <mergeCell ref="O30:P30"/>
    <mergeCell ref="G32:H32"/>
    <mergeCell ref="I32:J32"/>
    <mergeCell ref="K32:L32"/>
    <mergeCell ref="M32:N32"/>
    <mergeCell ref="O32:P32"/>
    <mergeCell ref="A34:F34"/>
    <mergeCell ref="G34:H34"/>
    <mergeCell ref="I34:J34"/>
    <mergeCell ref="K34:L34"/>
    <mergeCell ref="M34:N34"/>
    <mergeCell ref="A36:F36"/>
    <mergeCell ref="G36:H36"/>
    <mergeCell ref="I36:J36"/>
    <mergeCell ref="K36:L36"/>
    <mergeCell ref="M36:N36"/>
    <mergeCell ref="O36:P36"/>
    <mergeCell ref="O34:P34"/>
    <mergeCell ref="A35:F35"/>
    <mergeCell ref="G35:H35"/>
    <mergeCell ref="I35:J35"/>
    <mergeCell ref="K35:L35"/>
    <mergeCell ref="M35:N35"/>
    <mergeCell ref="O35:P35"/>
    <mergeCell ref="G37:H37"/>
    <mergeCell ref="I37:J37"/>
    <mergeCell ref="K37:L37"/>
    <mergeCell ref="M37:N37"/>
    <mergeCell ref="O37:P37"/>
    <mergeCell ref="G39:H39"/>
    <mergeCell ref="I39:J39"/>
    <mergeCell ref="K39:L39"/>
    <mergeCell ref="M39:N39"/>
    <mergeCell ref="O39:P39"/>
  </mergeCells>
  <pageMargins left="0.7" right="0.7" top="0.75" bottom="0.75" header="0.3" footer="0.3"/>
  <pageSetup orientation="portrait"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3073" r:id="rId4" name="Check Box 1">
              <controlPr defaultSize="0" autoFill="0" autoLine="0" autoPict="0">
                <anchor moveWithCells="1">
                  <from>
                    <xdr:col>1</xdr:col>
                    <xdr:colOff>104775</xdr:colOff>
                    <xdr:row>4</xdr:row>
                    <xdr:rowOff>257175</xdr:rowOff>
                  </from>
                  <to>
                    <xdr:col>1</xdr:col>
                    <xdr:colOff>342900</xdr:colOff>
                    <xdr:row>6</xdr:row>
                    <xdr:rowOff>0</xdr:rowOff>
                  </to>
                </anchor>
              </controlPr>
            </control>
          </mc:Choice>
        </mc:AlternateContent>
        <mc:AlternateContent xmlns:mc="http://schemas.openxmlformats.org/markup-compatibility/2006">
          <mc:Choice Requires="x14">
            <control shapeId="3074" r:id="rId5" name="Check Box 2">
              <controlPr defaultSize="0" autoFill="0" autoLine="0" autoPict="0">
                <anchor moveWithCells="1">
                  <from>
                    <xdr:col>1</xdr:col>
                    <xdr:colOff>104775</xdr:colOff>
                    <xdr:row>5</xdr:row>
                    <xdr:rowOff>180975</xdr:rowOff>
                  </from>
                  <to>
                    <xdr:col>1</xdr:col>
                    <xdr:colOff>342900</xdr:colOff>
                    <xdr:row>6</xdr:row>
                    <xdr:rowOff>180975</xdr:rowOff>
                  </to>
                </anchor>
              </controlPr>
            </control>
          </mc:Choice>
        </mc:AlternateContent>
        <mc:AlternateContent xmlns:mc="http://schemas.openxmlformats.org/markup-compatibility/2006">
          <mc:Choice Requires="x14">
            <control shapeId="3075" r:id="rId6" name="Check Box 3">
              <controlPr defaultSize="0" autoFill="0" autoLine="0" autoPict="0">
                <anchor moveWithCells="1">
                  <from>
                    <xdr:col>1</xdr:col>
                    <xdr:colOff>104775</xdr:colOff>
                    <xdr:row>6</xdr:row>
                    <xdr:rowOff>180975</xdr:rowOff>
                  </from>
                  <to>
                    <xdr:col>1</xdr:col>
                    <xdr:colOff>342900</xdr:colOff>
                    <xdr:row>7</xdr:row>
                    <xdr:rowOff>180975</xdr:rowOff>
                  </to>
                </anchor>
              </controlPr>
            </control>
          </mc:Choice>
        </mc:AlternateContent>
        <mc:AlternateContent xmlns:mc="http://schemas.openxmlformats.org/markup-compatibility/2006">
          <mc:Choice Requires="x14">
            <control shapeId="3076" r:id="rId7" name="Check Box 4">
              <controlPr defaultSize="0" autoFill="0" autoLine="0" autoPict="0">
                <anchor moveWithCells="1">
                  <from>
                    <xdr:col>1</xdr:col>
                    <xdr:colOff>104775</xdr:colOff>
                    <xdr:row>9</xdr:row>
                    <xdr:rowOff>0</xdr:rowOff>
                  </from>
                  <to>
                    <xdr:col>1</xdr:col>
                    <xdr:colOff>342900</xdr:colOff>
                    <xdr:row>10</xdr:row>
                    <xdr:rowOff>9525</xdr:rowOff>
                  </to>
                </anchor>
              </controlPr>
            </control>
          </mc:Choice>
        </mc:AlternateContent>
        <mc:AlternateContent xmlns:mc="http://schemas.openxmlformats.org/markup-compatibility/2006">
          <mc:Choice Requires="x14">
            <control shapeId="3077" r:id="rId8" name="Check Box 5">
              <controlPr defaultSize="0" autoFill="0" autoLine="0" autoPict="0">
                <anchor moveWithCells="1">
                  <from>
                    <xdr:col>1</xdr:col>
                    <xdr:colOff>104775</xdr:colOff>
                    <xdr:row>7</xdr:row>
                    <xdr:rowOff>180975</xdr:rowOff>
                  </from>
                  <to>
                    <xdr:col>1</xdr:col>
                    <xdr:colOff>342900</xdr:colOff>
                    <xdr:row>9</xdr:row>
                    <xdr:rowOff>0</xdr:rowOff>
                  </to>
                </anchor>
              </controlPr>
            </control>
          </mc:Choice>
        </mc:AlternateContent>
        <mc:AlternateContent xmlns:mc="http://schemas.openxmlformats.org/markup-compatibility/2006">
          <mc:Choice Requires="x14">
            <control shapeId="3078" r:id="rId9" name="Check Box 6">
              <controlPr defaultSize="0" autoFill="0" autoLine="0" autoPict="0">
                <anchor moveWithCells="1">
                  <from>
                    <xdr:col>1</xdr:col>
                    <xdr:colOff>104775</xdr:colOff>
                    <xdr:row>10</xdr:row>
                    <xdr:rowOff>180975</xdr:rowOff>
                  </from>
                  <to>
                    <xdr:col>1</xdr:col>
                    <xdr:colOff>342900</xdr:colOff>
                    <xdr:row>11</xdr:row>
                    <xdr:rowOff>190500</xdr:rowOff>
                  </to>
                </anchor>
              </controlPr>
            </control>
          </mc:Choice>
        </mc:AlternateContent>
        <mc:AlternateContent xmlns:mc="http://schemas.openxmlformats.org/markup-compatibility/2006">
          <mc:Choice Requires="x14">
            <control shapeId="3079" r:id="rId10" name="Check Box 7">
              <controlPr defaultSize="0" autoFill="0" autoLine="0" autoPict="0">
                <anchor moveWithCells="1">
                  <from>
                    <xdr:col>1</xdr:col>
                    <xdr:colOff>104775</xdr:colOff>
                    <xdr:row>9</xdr:row>
                    <xdr:rowOff>180975</xdr:rowOff>
                  </from>
                  <to>
                    <xdr:col>1</xdr:col>
                    <xdr:colOff>342900</xdr:colOff>
                    <xdr:row>11</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23"/>
  <sheetViews>
    <sheetView workbookViewId="0">
      <selection activeCell="B4" sqref="B4"/>
    </sheetView>
  </sheetViews>
  <sheetFormatPr defaultRowHeight="12.75" x14ac:dyDescent="0.2"/>
  <cols>
    <col min="1" max="1" width="25.7109375" style="123" customWidth="1"/>
    <col min="2" max="6" width="12.42578125" style="123" customWidth="1"/>
    <col min="7" max="7" width="2.7109375" style="123" customWidth="1"/>
    <col min="8" max="8" width="12.42578125" style="123" customWidth="1"/>
    <col min="9" max="16" width="9.140625" style="123"/>
    <col min="17" max="17" width="9.7109375" style="123" bestFit="1" customWidth="1"/>
    <col min="18" max="16384" width="9.140625" style="123"/>
  </cols>
  <sheetData>
    <row r="1" spans="1:9" ht="15.75" x14ac:dyDescent="0.25">
      <c r="A1" s="122" t="s">
        <v>74</v>
      </c>
    </row>
    <row r="2" spans="1:9" ht="15.75" x14ac:dyDescent="0.25">
      <c r="A2" s="122"/>
    </row>
    <row r="3" spans="1:9" x14ac:dyDescent="0.2">
      <c r="B3" s="124" t="s">
        <v>0</v>
      </c>
      <c r="C3" s="124" t="s">
        <v>1</v>
      </c>
      <c r="D3" s="124" t="s">
        <v>2</v>
      </c>
      <c r="E3" s="124" t="s">
        <v>3</v>
      </c>
      <c r="F3" s="124" t="s">
        <v>4</v>
      </c>
      <c r="G3" s="125"/>
      <c r="H3" s="124" t="s">
        <v>5</v>
      </c>
    </row>
    <row r="4" spans="1:9" x14ac:dyDescent="0.2">
      <c r="A4" s="126" t="s">
        <v>184</v>
      </c>
      <c r="B4" s="127">
        <f>'Full budget'!G16</f>
        <v>0</v>
      </c>
      <c r="C4" s="127">
        <f>'Full budget'!L16</f>
        <v>0</v>
      </c>
      <c r="D4" s="127">
        <f>'Full budget'!Q16</f>
        <v>0</v>
      </c>
      <c r="E4" s="127">
        <f>'Full budget'!V16</f>
        <v>0</v>
      </c>
      <c r="F4" s="127">
        <f>'Full budget'!AA16</f>
        <v>0</v>
      </c>
      <c r="G4" s="128"/>
      <c r="H4" s="129">
        <f>SUM(B4:F4)</f>
        <v>0</v>
      </c>
      <c r="I4" s="128"/>
    </row>
    <row r="5" spans="1:9" x14ac:dyDescent="0.2">
      <c r="A5" s="126" t="s">
        <v>75</v>
      </c>
      <c r="B5" s="127">
        <f>'Full budget'!G25</f>
        <v>0</v>
      </c>
      <c r="C5" s="127">
        <f>'Full budget'!L25</f>
        <v>0</v>
      </c>
      <c r="D5" s="127">
        <f>'Full budget'!Q25</f>
        <v>0</v>
      </c>
      <c r="E5" s="127">
        <f>'Full budget'!V25</f>
        <v>0</v>
      </c>
      <c r="F5" s="127">
        <f>'Full budget'!AA25</f>
        <v>0</v>
      </c>
      <c r="G5" s="128"/>
      <c r="H5" s="129">
        <f t="shared" ref="H5:H10" si="0">SUM(B5:F5)</f>
        <v>0</v>
      </c>
      <c r="I5" s="128"/>
    </row>
    <row r="6" spans="1:9" x14ac:dyDescent="0.2">
      <c r="A6" s="126" t="s">
        <v>80</v>
      </c>
      <c r="B6" s="127">
        <f>'Full budget'!G48-'Condensed summary'!B7-'Condensed summary'!B8-'Condensed summary'!B10-'Condensed summary'!B9</f>
        <v>0</v>
      </c>
      <c r="C6" s="127">
        <f>'Full budget'!L48-'Condensed summary'!C7-'Condensed summary'!C8-'Condensed summary'!C10-'Condensed summary'!C9</f>
        <v>0</v>
      </c>
      <c r="D6" s="127">
        <f>'Full budget'!Q48-'Condensed summary'!D7-'Condensed summary'!D8-'Condensed summary'!D10-'Condensed summary'!D9</f>
        <v>0</v>
      </c>
      <c r="E6" s="127">
        <f>'Full budget'!V48-'Condensed summary'!E7-'Condensed summary'!E8-'Condensed summary'!E10-'Condensed summary'!E9</f>
        <v>0</v>
      </c>
      <c r="F6" s="127">
        <f>'Full budget'!AA48-'Condensed summary'!F7-'Condensed summary'!F8-'Condensed summary'!F10-'Condensed summary'!F9</f>
        <v>0</v>
      </c>
      <c r="G6" s="128"/>
      <c r="H6" s="129">
        <f t="shared" si="0"/>
        <v>0</v>
      </c>
    </row>
    <row r="7" spans="1:9" x14ac:dyDescent="0.2">
      <c r="A7" s="126" t="s">
        <v>77</v>
      </c>
      <c r="B7" s="127">
        <f>'Full budget'!G28</f>
        <v>0</v>
      </c>
      <c r="C7" s="127">
        <f>'Full budget'!L28</f>
        <v>0</v>
      </c>
      <c r="D7" s="127">
        <f>'Full budget'!Q28</f>
        <v>0</v>
      </c>
      <c r="E7" s="127">
        <f>'Full budget'!V28</f>
        <v>0</v>
      </c>
      <c r="F7" s="127">
        <f>'Full budget'!AA28</f>
        <v>0</v>
      </c>
      <c r="G7" s="128"/>
      <c r="H7" s="129">
        <f t="shared" si="0"/>
        <v>0</v>
      </c>
    </row>
    <row r="8" spans="1:9" x14ac:dyDescent="0.2">
      <c r="A8" s="126" t="s">
        <v>76</v>
      </c>
      <c r="B8" s="127">
        <f>'Full budget'!G29+'Full budget'!G30</f>
        <v>0</v>
      </c>
      <c r="C8" s="127">
        <f>'Full budget'!L29+'Full budget'!L30</f>
        <v>0</v>
      </c>
      <c r="D8" s="127">
        <f>'Full budget'!Q29+'Full budget'!Q30</f>
        <v>0</v>
      </c>
      <c r="E8" s="127">
        <f>'Full budget'!V29+'Full budget'!V30</f>
        <v>0</v>
      </c>
      <c r="F8" s="127">
        <f>'Full budget'!AA29+'Full budget'!AA30</f>
        <v>0</v>
      </c>
      <c r="G8" s="128"/>
      <c r="H8" s="129">
        <f t="shared" si="0"/>
        <v>0</v>
      </c>
    </row>
    <row r="9" spans="1:9" x14ac:dyDescent="0.2">
      <c r="A9" s="126" t="s">
        <v>78</v>
      </c>
      <c r="B9" s="127">
        <f>'Full budget'!G31</f>
        <v>0</v>
      </c>
      <c r="C9" s="127">
        <f>'Full budget'!L31</f>
        <v>0</v>
      </c>
      <c r="D9" s="127">
        <f>'Full budget'!Q31</f>
        <v>0</v>
      </c>
      <c r="E9" s="127">
        <f>'Full budget'!V31</f>
        <v>0</v>
      </c>
      <c r="F9" s="127">
        <f>'Full budget'!AA31</f>
        <v>0</v>
      </c>
      <c r="G9" s="128"/>
      <c r="H9" s="129">
        <f t="shared" ref="H9" si="1">SUM(B9:F9)</f>
        <v>0</v>
      </c>
    </row>
    <row r="10" spans="1:9" x14ac:dyDescent="0.2">
      <c r="A10" s="126" t="s">
        <v>195</v>
      </c>
      <c r="B10" s="127">
        <f>'Full budget'!G32</f>
        <v>0</v>
      </c>
      <c r="C10" s="127">
        <f>'Full budget'!L32</f>
        <v>0</v>
      </c>
      <c r="D10" s="127">
        <f>'Full budget'!Q32</f>
        <v>0</v>
      </c>
      <c r="E10" s="127">
        <f>'Full budget'!V32</f>
        <v>0</v>
      </c>
      <c r="F10" s="127">
        <f>'Full budget'!AA32</f>
        <v>0</v>
      </c>
      <c r="G10" s="128"/>
      <c r="H10" s="129">
        <f t="shared" si="0"/>
        <v>0</v>
      </c>
    </row>
    <row r="11" spans="1:9" ht="3.75" customHeight="1" x14ac:dyDescent="0.2">
      <c r="A11" s="133"/>
      <c r="B11" s="134"/>
      <c r="C11" s="134"/>
      <c r="D11" s="134"/>
      <c r="E11" s="134"/>
      <c r="F11" s="134"/>
      <c r="G11" s="128"/>
      <c r="H11" s="134"/>
    </row>
    <row r="12" spans="1:9" x14ac:dyDescent="0.2">
      <c r="A12" s="130" t="s">
        <v>124</v>
      </c>
      <c r="B12" s="134">
        <f>'Full budget'!G54+'Full budget'!G60</f>
        <v>0</v>
      </c>
      <c r="C12" s="134">
        <f>'Full budget'!L54+'Full budget'!L60</f>
        <v>0</v>
      </c>
      <c r="D12" s="134">
        <f>'Full budget'!Q54+'Full budget'!Q60</f>
        <v>0</v>
      </c>
      <c r="E12" s="134">
        <f>'Full budget'!V54+'Full budget'!V60</f>
        <v>0</v>
      </c>
      <c r="F12" s="134">
        <f>'Full budget'!AA54+'Full budget'!AA60</f>
        <v>0</v>
      </c>
      <c r="G12" s="128"/>
      <c r="H12" s="128">
        <f t="shared" ref="H12:H18" si="2">SUM(B12:F12)</f>
        <v>0</v>
      </c>
    </row>
    <row r="13" spans="1:9" ht="6" customHeight="1" x14ac:dyDescent="0.2">
      <c r="A13" s="130"/>
      <c r="B13" s="128"/>
      <c r="C13" s="128"/>
      <c r="D13" s="128"/>
      <c r="E13" s="128"/>
      <c r="F13" s="128"/>
      <c r="G13" s="128"/>
      <c r="H13" s="128"/>
    </row>
    <row r="14" spans="1:9" x14ac:dyDescent="0.2">
      <c r="A14" s="130" t="s">
        <v>198</v>
      </c>
      <c r="B14" s="128">
        <f>'Full budget'!G71</f>
        <v>0</v>
      </c>
      <c r="C14" s="128">
        <f>'Full budget'!L71</f>
        <v>0</v>
      </c>
      <c r="D14" s="128">
        <f>'Full budget'!Q71</f>
        <v>0</v>
      </c>
      <c r="E14" s="128">
        <f>'Full budget'!V71</f>
        <v>0</v>
      </c>
      <c r="F14" s="128">
        <f>'Full budget'!AA71</f>
        <v>0</v>
      </c>
      <c r="H14" s="128">
        <f t="shared" si="2"/>
        <v>0</v>
      </c>
    </row>
    <row r="15" spans="1:9" ht="10.5" customHeight="1" x14ac:dyDescent="0.2">
      <c r="A15" s="130"/>
      <c r="B15" s="130"/>
      <c r="C15" s="130"/>
      <c r="D15" s="130"/>
      <c r="E15" s="130"/>
      <c r="F15" s="130"/>
      <c r="G15" s="130"/>
      <c r="H15" s="130"/>
    </row>
    <row r="16" spans="1:9" s="308" customFormat="1" x14ac:dyDescent="0.2">
      <c r="A16" s="308" t="s">
        <v>197</v>
      </c>
      <c r="B16" s="309">
        <f>B4+B5+B6+B7+B8+B9+B10+B12</f>
        <v>0</v>
      </c>
    </row>
    <row r="17" spans="1:8" s="308" customFormat="1" x14ac:dyDescent="0.2">
      <c r="A17" s="308" t="s">
        <v>196</v>
      </c>
      <c r="B17" s="309">
        <f>B14</f>
        <v>0</v>
      </c>
    </row>
    <row r="18" spans="1:8" ht="13.5" thickBot="1" x14ac:dyDescent="0.25">
      <c r="A18" s="130" t="s">
        <v>79</v>
      </c>
      <c r="B18" s="131">
        <f>SUM(B4:B14)</f>
        <v>0</v>
      </c>
      <c r="C18" s="131">
        <f>SUM(C4:C14)</f>
        <v>0</v>
      </c>
      <c r="D18" s="131">
        <f>SUM(D4:D14)</f>
        <v>0</v>
      </c>
      <c r="E18" s="131">
        <f>SUM(E4:E14)</f>
        <v>0</v>
      </c>
      <c r="F18" s="131">
        <f>SUM(F4:F14)</f>
        <v>0</v>
      </c>
      <c r="G18" s="130"/>
      <c r="H18" s="132">
        <f t="shared" si="2"/>
        <v>0</v>
      </c>
    </row>
    <row r="19" spans="1:8" ht="13.5" thickTop="1" x14ac:dyDescent="0.2"/>
    <row r="23" spans="1:8" x14ac:dyDescent="0.2">
      <c r="A23" s="123" t="s">
        <v>154</v>
      </c>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H56"/>
  <sheetViews>
    <sheetView workbookViewId="0">
      <pane xSplit="1" topLeftCell="B1" activePane="topRight" state="frozen"/>
      <selection activeCell="A4" sqref="A4"/>
      <selection pane="topRight" activeCell="A30" sqref="A30"/>
    </sheetView>
  </sheetViews>
  <sheetFormatPr defaultRowHeight="12.75" x14ac:dyDescent="0.2"/>
  <cols>
    <col min="1" max="1" width="30.28515625" style="186" customWidth="1"/>
    <col min="2" max="2" width="9.28515625" style="123" bestFit="1" customWidth="1"/>
    <col min="3" max="3" width="8.28515625" style="123" bestFit="1" customWidth="1"/>
    <col min="4" max="4" width="6.7109375" style="123" bestFit="1" customWidth="1"/>
    <col min="5" max="5" width="11.28515625" style="186" bestFit="1" customWidth="1"/>
    <col min="6" max="6" width="7.7109375" style="123" bestFit="1" customWidth="1"/>
    <col min="7" max="7" width="8.28515625" style="123" bestFit="1" customWidth="1"/>
    <col min="8" max="8" width="5.140625" style="123" bestFit="1" customWidth="1"/>
    <col min="9" max="9" width="11.28515625" style="123" bestFit="1" customWidth="1"/>
    <col min="10" max="10" width="7.7109375" style="187" bestFit="1" customWidth="1"/>
    <col min="11" max="11" width="8.28515625" style="123" bestFit="1" customWidth="1"/>
    <col min="12" max="12" width="5.140625" style="123" bestFit="1" customWidth="1"/>
    <col min="13" max="13" width="11.28515625" style="123" bestFit="1" customWidth="1"/>
    <col min="14" max="14" width="7.7109375" style="187" bestFit="1" customWidth="1"/>
    <col min="15" max="15" width="8.28515625" style="123" bestFit="1" customWidth="1"/>
    <col min="16" max="16" width="5.140625" style="123" bestFit="1" customWidth="1"/>
    <col min="17" max="17" width="11.28515625" style="123" bestFit="1" customWidth="1"/>
    <col min="18" max="18" width="7.7109375" style="187" bestFit="1" customWidth="1"/>
    <col min="19" max="19" width="8.28515625" style="123" bestFit="1" customWidth="1"/>
    <col min="20" max="20" width="5" style="123" customWidth="1"/>
    <col min="21" max="21" width="11.28515625" style="123" bestFit="1" customWidth="1"/>
    <col min="22" max="22" width="12.28515625" style="168" bestFit="1" customWidth="1"/>
    <col min="23" max="23" width="39.140625" style="123" customWidth="1"/>
    <col min="24" max="24" width="107.7109375" style="123" customWidth="1"/>
    <col min="25" max="16384" width="9.140625" style="123"/>
  </cols>
  <sheetData>
    <row r="1" spans="1:23" ht="15.75" x14ac:dyDescent="0.25">
      <c r="A1" s="122" t="s">
        <v>82</v>
      </c>
      <c r="E1" s="123"/>
      <c r="J1" s="123"/>
      <c r="N1" s="123"/>
      <c r="R1" s="123"/>
      <c r="V1" s="123"/>
    </row>
    <row r="2" spans="1:23" ht="5.25" customHeight="1" x14ac:dyDescent="0.2">
      <c r="A2" s="123"/>
      <c r="E2" s="123"/>
      <c r="J2" s="123"/>
      <c r="N2" s="123"/>
      <c r="R2" s="123"/>
      <c r="V2" s="123"/>
    </row>
    <row r="3" spans="1:23" ht="14.25" x14ac:dyDescent="0.2">
      <c r="A3" s="244" t="s">
        <v>208</v>
      </c>
      <c r="B3" s="245">
        <v>23.03</v>
      </c>
      <c r="C3" s="246" t="s">
        <v>209</v>
      </c>
      <c r="D3" s="247"/>
      <c r="E3" s="247"/>
      <c r="F3" s="248"/>
      <c r="G3" s="136"/>
      <c r="H3" s="136"/>
      <c r="I3" s="136"/>
      <c r="J3" s="123"/>
      <c r="N3" s="123"/>
      <c r="R3" s="123"/>
      <c r="V3" s="123"/>
    </row>
    <row r="4" spans="1:23" ht="5.25" customHeight="1" thickBot="1" x14ac:dyDescent="0.25">
      <c r="A4" s="123"/>
      <c r="E4" s="123"/>
      <c r="J4" s="123"/>
      <c r="N4" s="123"/>
      <c r="R4" s="123"/>
      <c r="V4" s="123"/>
    </row>
    <row r="5" spans="1:23" ht="16.5" thickBot="1" x14ac:dyDescent="0.3">
      <c r="A5" s="137" t="s">
        <v>82</v>
      </c>
      <c r="B5" s="410" t="s">
        <v>0</v>
      </c>
      <c r="C5" s="410"/>
      <c r="D5" s="410"/>
      <c r="E5" s="411"/>
      <c r="F5" s="412" t="s">
        <v>1</v>
      </c>
      <c r="G5" s="410"/>
      <c r="H5" s="410"/>
      <c r="I5" s="411"/>
      <c r="J5" s="413" t="s">
        <v>2</v>
      </c>
      <c r="K5" s="414"/>
      <c r="L5" s="414"/>
      <c r="M5" s="415"/>
      <c r="N5" s="412" t="s">
        <v>3</v>
      </c>
      <c r="O5" s="410"/>
      <c r="P5" s="410"/>
      <c r="Q5" s="411"/>
      <c r="R5" s="412" t="s">
        <v>4</v>
      </c>
      <c r="S5" s="410"/>
      <c r="T5" s="410"/>
      <c r="U5" s="411"/>
      <c r="V5" s="138"/>
    </row>
    <row r="6" spans="1:23" s="147" customFormat="1" ht="39" thickBot="1" x14ac:dyDescent="0.3">
      <c r="A6" s="139" t="s">
        <v>83</v>
      </c>
      <c r="B6" s="140" t="s">
        <v>84</v>
      </c>
      <c r="C6" s="141" t="s">
        <v>85</v>
      </c>
      <c r="D6" s="141" t="s">
        <v>86</v>
      </c>
      <c r="E6" s="142" t="s">
        <v>87</v>
      </c>
      <c r="F6" s="143" t="s">
        <v>84</v>
      </c>
      <c r="G6" s="141" t="s">
        <v>85</v>
      </c>
      <c r="H6" s="141" t="s">
        <v>86</v>
      </c>
      <c r="I6" s="144" t="s">
        <v>87</v>
      </c>
      <c r="J6" s="143" t="s">
        <v>84</v>
      </c>
      <c r="K6" s="141" t="s">
        <v>85</v>
      </c>
      <c r="L6" s="141" t="s">
        <v>86</v>
      </c>
      <c r="M6" s="144" t="s">
        <v>87</v>
      </c>
      <c r="N6" s="143" t="s">
        <v>84</v>
      </c>
      <c r="O6" s="141" t="s">
        <v>85</v>
      </c>
      <c r="P6" s="141" t="s">
        <v>86</v>
      </c>
      <c r="Q6" s="144" t="s">
        <v>87</v>
      </c>
      <c r="R6" s="143" t="s">
        <v>84</v>
      </c>
      <c r="S6" s="141" t="s">
        <v>85</v>
      </c>
      <c r="T6" s="141" t="s">
        <v>86</v>
      </c>
      <c r="U6" s="145" t="s">
        <v>87</v>
      </c>
      <c r="V6" s="146" t="s">
        <v>88</v>
      </c>
      <c r="W6" s="146" t="s">
        <v>6</v>
      </c>
    </row>
    <row r="7" spans="1:23" ht="15" x14ac:dyDescent="0.25">
      <c r="A7" s="148"/>
      <c r="B7" s="149">
        <f>21.93*1.05</f>
        <v>23.026500000000002</v>
      </c>
      <c r="C7" s="150"/>
      <c r="D7" s="150"/>
      <c r="E7" s="151">
        <f t="shared" ref="E7:E17" si="0">ROUND(((C7*B7)*D7),0)</f>
        <v>0</v>
      </c>
      <c r="F7" s="152">
        <f>$B7*1.05</f>
        <v>24.177825000000002</v>
      </c>
      <c r="G7" s="150"/>
      <c r="H7" s="150"/>
      <c r="I7" s="151">
        <f>ROUND(((G7*F7)*H7),0)</f>
        <v>0</v>
      </c>
      <c r="J7" s="152">
        <f>$F7*1.05</f>
        <v>25.386716250000003</v>
      </c>
      <c r="K7" s="150"/>
      <c r="L7" s="150"/>
      <c r="M7" s="151">
        <f t="shared" ref="M7:M17" si="1">ROUND(((K7*J7)*L7),0)</f>
        <v>0</v>
      </c>
      <c r="N7" s="152">
        <f>$J7*1.05</f>
        <v>26.656052062500002</v>
      </c>
      <c r="O7" s="150"/>
      <c r="P7" s="150"/>
      <c r="Q7" s="151">
        <f t="shared" ref="Q7:Q17" si="2">ROUND(((O7*N7)*P7),0)</f>
        <v>0</v>
      </c>
      <c r="R7" s="152">
        <f>$N7*1.05</f>
        <v>27.988854665625002</v>
      </c>
      <c r="S7" s="150"/>
      <c r="T7" s="150"/>
      <c r="U7" s="151">
        <f t="shared" ref="U7:U17" si="3">ROUND(((S7*R7)*T7),0)</f>
        <v>0</v>
      </c>
      <c r="V7" s="153">
        <f>E7+I7+M7+Q7+U7</f>
        <v>0</v>
      </c>
      <c r="W7" s="154"/>
    </row>
    <row r="8" spans="1:23" ht="15" x14ac:dyDescent="0.25">
      <c r="A8" s="148"/>
      <c r="B8" s="155">
        <f t="shared" ref="B8:B17" si="4">$B$3</f>
        <v>23.03</v>
      </c>
      <c r="C8" s="156"/>
      <c r="D8" s="157"/>
      <c r="E8" s="158">
        <f t="shared" si="0"/>
        <v>0</v>
      </c>
      <c r="F8" s="159">
        <f t="shared" ref="F8:F17" si="5">$B8*1.05</f>
        <v>24.181500000000003</v>
      </c>
      <c r="G8" s="156"/>
      <c r="H8" s="157"/>
      <c r="I8" s="158">
        <f t="shared" ref="I8:I17" si="6">ROUND(((G8*F8)*H8),0)</f>
        <v>0</v>
      </c>
      <c r="J8" s="159">
        <f t="shared" ref="J8:J17" si="7">$F8*1.05</f>
        <v>25.390575000000005</v>
      </c>
      <c r="K8" s="156"/>
      <c r="L8" s="157"/>
      <c r="M8" s="158">
        <f t="shared" si="1"/>
        <v>0</v>
      </c>
      <c r="N8" s="159">
        <f t="shared" ref="N8:N16" si="8">$J8*1.05</f>
        <v>26.660103750000008</v>
      </c>
      <c r="O8" s="156"/>
      <c r="P8" s="157"/>
      <c r="Q8" s="158">
        <f t="shared" si="2"/>
        <v>0</v>
      </c>
      <c r="R8" s="159">
        <f t="shared" ref="R8:R16" si="9">$N8*1.05</f>
        <v>27.993108937500011</v>
      </c>
      <c r="S8" s="156"/>
      <c r="T8" s="157"/>
      <c r="U8" s="158">
        <f t="shared" si="3"/>
        <v>0</v>
      </c>
      <c r="V8" s="153">
        <f t="shared" ref="V8:V17" si="10">E8+I8+M8+Q8+U8</f>
        <v>0</v>
      </c>
      <c r="W8" s="160"/>
    </row>
    <row r="9" spans="1:23" ht="15" x14ac:dyDescent="0.25">
      <c r="A9" s="148"/>
      <c r="B9" s="155">
        <f t="shared" si="4"/>
        <v>23.03</v>
      </c>
      <c r="C9" s="161"/>
      <c r="D9" s="157"/>
      <c r="E9" s="158">
        <f t="shared" si="0"/>
        <v>0</v>
      </c>
      <c r="F9" s="159">
        <f t="shared" si="5"/>
        <v>24.181500000000003</v>
      </c>
      <c r="G9" s="156"/>
      <c r="H9" s="157"/>
      <c r="I9" s="158">
        <f t="shared" si="6"/>
        <v>0</v>
      </c>
      <c r="J9" s="159">
        <f t="shared" si="7"/>
        <v>25.390575000000005</v>
      </c>
      <c r="K9" s="161"/>
      <c r="L9" s="157"/>
      <c r="M9" s="158">
        <f t="shared" si="1"/>
        <v>0</v>
      </c>
      <c r="N9" s="159">
        <f t="shared" si="8"/>
        <v>26.660103750000008</v>
      </c>
      <c r="O9" s="156"/>
      <c r="P9" s="157"/>
      <c r="Q9" s="158">
        <f t="shared" si="2"/>
        <v>0</v>
      </c>
      <c r="R9" s="159">
        <f t="shared" si="9"/>
        <v>27.993108937500011</v>
      </c>
      <c r="S9" s="161"/>
      <c r="T9" s="157"/>
      <c r="U9" s="158">
        <f t="shared" si="3"/>
        <v>0</v>
      </c>
      <c r="V9" s="153">
        <f t="shared" si="10"/>
        <v>0</v>
      </c>
      <c r="W9" s="160"/>
    </row>
    <row r="10" spans="1:23" ht="15" x14ac:dyDescent="0.25">
      <c r="A10" s="148"/>
      <c r="B10" s="155">
        <f t="shared" si="4"/>
        <v>23.03</v>
      </c>
      <c r="C10" s="161"/>
      <c r="D10" s="157"/>
      <c r="E10" s="158">
        <f t="shared" si="0"/>
        <v>0</v>
      </c>
      <c r="F10" s="159">
        <f t="shared" si="5"/>
        <v>24.181500000000003</v>
      </c>
      <c r="G10" s="161"/>
      <c r="H10" s="157"/>
      <c r="I10" s="158">
        <f t="shared" si="6"/>
        <v>0</v>
      </c>
      <c r="J10" s="159">
        <f t="shared" si="7"/>
        <v>25.390575000000005</v>
      </c>
      <c r="K10" s="156"/>
      <c r="L10" s="157"/>
      <c r="M10" s="158">
        <f t="shared" si="1"/>
        <v>0</v>
      </c>
      <c r="N10" s="159">
        <f t="shared" si="8"/>
        <v>26.660103750000008</v>
      </c>
      <c r="O10" s="161"/>
      <c r="P10" s="157"/>
      <c r="Q10" s="158">
        <f t="shared" si="2"/>
        <v>0</v>
      </c>
      <c r="R10" s="159">
        <f t="shared" si="9"/>
        <v>27.993108937500011</v>
      </c>
      <c r="S10" s="156"/>
      <c r="T10" s="157"/>
      <c r="U10" s="158">
        <f t="shared" si="3"/>
        <v>0</v>
      </c>
      <c r="V10" s="153">
        <f t="shared" si="10"/>
        <v>0</v>
      </c>
      <c r="W10" s="160"/>
    </row>
    <row r="11" spans="1:23" ht="15" x14ac:dyDescent="0.25">
      <c r="A11" s="148"/>
      <c r="B11" s="155">
        <f t="shared" si="4"/>
        <v>23.03</v>
      </c>
      <c r="C11" s="161"/>
      <c r="D11" s="157"/>
      <c r="E11" s="158">
        <f t="shared" si="0"/>
        <v>0</v>
      </c>
      <c r="F11" s="159">
        <f t="shared" si="5"/>
        <v>24.181500000000003</v>
      </c>
      <c r="G11" s="161"/>
      <c r="H11" s="157"/>
      <c r="I11" s="158">
        <f t="shared" si="6"/>
        <v>0</v>
      </c>
      <c r="J11" s="159">
        <f t="shared" si="7"/>
        <v>25.390575000000005</v>
      </c>
      <c r="K11" s="161"/>
      <c r="L11" s="157"/>
      <c r="M11" s="158">
        <f t="shared" si="1"/>
        <v>0</v>
      </c>
      <c r="N11" s="159">
        <f t="shared" si="8"/>
        <v>26.660103750000008</v>
      </c>
      <c r="O11" s="161"/>
      <c r="P11" s="157"/>
      <c r="Q11" s="158">
        <f t="shared" si="2"/>
        <v>0</v>
      </c>
      <c r="R11" s="159">
        <f t="shared" si="9"/>
        <v>27.993108937500011</v>
      </c>
      <c r="S11" s="161"/>
      <c r="T11" s="157"/>
      <c r="U11" s="158">
        <f t="shared" si="3"/>
        <v>0</v>
      </c>
      <c r="V11" s="153">
        <f t="shared" si="10"/>
        <v>0</v>
      </c>
      <c r="W11" s="160"/>
    </row>
    <row r="12" spans="1:23" ht="15" x14ac:dyDescent="0.25">
      <c r="A12" s="148"/>
      <c r="B12" s="155">
        <f t="shared" si="4"/>
        <v>23.03</v>
      </c>
      <c r="C12" s="161"/>
      <c r="D12" s="157"/>
      <c r="E12" s="158">
        <f t="shared" si="0"/>
        <v>0</v>
      </c>
      <c r="F12" s="159">
        <f t="shared" si="5"/>
        <v>24.181500000000003</v>
      </c>
      <c r="G12" s="161"/>
      <c r="H12" s="157"/>
      <c r="I12" s="158">
        <f t="shared" si="6"/>
        <v>0</v>
      </c>
      <c r="J12" s="159">
        <f t="shared" si="7"/>
        <v>25.390575000000005</v>
      </c>
      <c r="K12" s="161"/>
      <c r="L12" s="157"/>
      <c r="M12" s="158">
        <f t="shared" si="1"/>
        <v>0</v>
      </c>
      <c r="N12" s="159">
        <f t="shared" si="8"/>
        <v>26.660103750000008</v>
      </c>
      <c r="O12" s="161"/>
      <c r="P12" s="157"/>
      <c r="Q12" s="158">
        <f t="shared" si="2"/>
        <v>0</v>
      </c>
      <c r="R12" s="159">
        <f t="shared" si="9"/>
        <v>27.993108937500011</v>
      </c>
      <c r="S12" s="161"/>
      <c r="T12" s="157"/>
      <c r="U12" s="158">
        <f t="shared" si="3"/>
        <v>0</v>
      </c>
      <c r="V12" s="153">
        <f t="shared" si="10"/>
        <v>0</v>
      </c>
      <c r="W12" s="160"/>
    </row>
    <row r="13" spans="1:23" ht="15" x14ac:dyDescent="0.25">
      <c r="A13" s="148"/>
      <c r="B13" s="155">
        <f t="shared" si="4"/>
        <v>23.03</v>
      </c>
      <c r="C13" s="161"/>
      <c r="D13" s="157"/>
      <c r="E13" s="158">
        <f t="shared" si="0"/>
        <v>0</v>
      </c>
      <c r="F13" s="159">
        <f t="shared" si="5"/>
        <v>24.181500000000003</v>
      </c>
      <c r="G13" s="161"/>
      <c r="H13" s="157"/>
      <c r="I13" s="158">
        <f t="shared" si="6"/>
        <v>0</v>
      </c>
      <c r="J13" s="159">
        <f t="shared" si="7"/>
        <v>25.390575000000005</v>
      </c>
      <c r="K13" s="161"/>
      <c r="L13" s="157"/>
      <c r="M13" s="158">
        <f t="shared" si="1"/>
        <v>0</v>
      </c>
      <c r="N13" s="159">
        <f t="shared" si="8"/>
        <v>26.660103750000008</v>
      </c>
      <c r="O13" s="161"/>
      <c r="P13" s="157"/>
      <c r="Q13" s="158">
        <f t="shared" si="2"/>
        <v>0</v>
      </c>
      <c r="R13" s="159">
        <f t="shared" si="9"/>
        <v>27.993108937500011</v>
      </c>
      <c r="S13" s="161"/>
      <c r="T13" s="157"/>
      <c r="U13" s="158">
        <f t="shared" si="3"/>
        <v>0</v>
      </c>
      <c r="V13" s="153">
        <f t="shared" si="10"/>
        <v>0</v>
      </c>
      <c r="W13" s="160"/>
    </row>
    <row r="14" spans="1:23" ht="15" x14ac:dyDescent="0.25">
      <c r="A14" s="148"/>
      <c r="B14" s="155">
        <f t="shared" si="4"/>
        <v>23.03</v>
      </c>
      <c r="C14" s="161"/>
      <c r="D14" s="157"/>
      <c r="E14" s="158">
        <f t="shared" si="0"/>
        <v>0</v>
      </c>
      <c r="F14" s="159">
        <f t="shared" si="5"/>
        <v>24.181500000000003</v>
      </c>
      <c r="G14" s="161"/>
      <c r="H14" s="157"/>
      <c r="I14" s="158">
        <f t="shared" si="6"/>
        <v>0</v>
      </c>
      <c r="J14" s="159">
        <f t="shared" si="7"/>
        <v>25.390575000000005</v>
      </c>
      <c r="K14" s="161"/>
      <c r="L14" s="157"/>
      <c r="M14" s="158">
        <f t="shared" si="1"/>
        <v>0</v>
      </c>
      <c r="N14" s="159">
        <f t="shared" si="8"/>
        <v>26.660103750000008</v>
      </c>
      <c r="O14" s="161"/>
      <c r="P14" s="157"/>
      <c r="Q14" s="158">
        <f t="shared" si="2"/>
        <v>0</v>
      </c>
      <c r="R14" s="159">
        <f t="shared" si="9"/>
        <v>27.993108937500011</v>
      </c>
      <c r="S14" s="161"/>
      <c r="T14" s="157"/>
      <c r="U14" s="158">
        <f t="shared" si="3"/>
        <v>0</v>
      </c>
      <c r="V14" s="153">
        <f t="shared" si="10"/>
        <v>0</v>
      </c>
      <c r="W14" s="160"/>
    </row>
    <row r="15" spans="1:23" ht="15" x14ac:dyDescent="0.25">
      <c r="A15" s="148"/>
      <c r="B15" s="155">
        <f t="shared" si="4"/>
        <v>23.03</v>
      </c>
      <c r="C15" s="161"/>
      <c r="D15" s="157"/>
      <c r="E15" s="158">
        <f t="shared" si="0"/>
        <v>0</v>
      </c>
      <c r="F15" s="159">
        <f t="shared" si="5"/>
        <v>24.181500000000003</v>
      </c>
      <c r="G15" s="161"/>
      <c r="H15" s="157"/>
      <c r="I15" s="158">
        <f t="shared" si="6"/>
        <v>0</v>
      </c>
      <c r="J15" s="159">
        <f t="shared" si="7"/>
        <v>25.390575000000005</v>
      </c>
      <c r="K15" s="161"/>
      <c r="L15" s="157"/>
      <c r="M15" s="158">
        <f t="shared" si="1"/>
        <v>0</v>
      </c>
      <c r="N15" s="159">
        <f t="shared" si="8"/>
        <v>26.660103750000008</v>
      </c>
      <c r="O15" s="161"/>
      <c r="P15" s="157"/>
      <c r="Q15" s="158">
        <f t="shared" si="2"/>
        <v>0</v>
      </c>
      <c r="R15" s="159">
        <f t="shared" si="9"/>
        <v>27.993108937500011</v>
      </c>
      <c r="S15" s="161"/>
      <c r="T15" s="157"/>
      <c r="U15" s="158">
        <f t="shared" si="3"/>
        <v>0</v>
      </c>
      <c r="V15" s="153">
        <f t="shared" si="10"/>
        <v>0</v>
      </c>
      <c r="W15" s="160"/>
    </row>
    <row r="16" spans="1:23" ht="15" x14ac:dyDescent="0.25">
      <c r="A16" s="148"/>
      <c r="B16" s="155">
        <f t="shared" si="4"/>
        <v>23.03</v>
      </c>
      <c r="C16" s="161"/>
      <c r="D16" s="157"/>
      <c r="E16" s="158">
        <f t="shared" si="0"/>
        <v>0</v>
      </c>
      <c r="F16" s="159">
        <f t="shared" si="5"/>
        <v>24.181500000000003</v>
      </c>
      <c r="G16" s="161"/>
      <c r="H16" s="157"/>
      <c r="I16" s="158">
        <f t="shared" si="6"/>
        <v>0</v>
      </c>
      <c r="J16" s="159">
        <f t="shared" si="7"/>
        <v>25.390575000000005</v>
      </c>
      <c r="K16" s="161"/>
      <c r="L16" s="157"/>
      <c r="M16" s="158">
        <f t="shared" si="1"/>
        <v>0</v>
      </c>
      <c r="N16" s="159">
        <f t="shared" si="8"/>
        <v>26.660103750000008</v>
      </c>
      <c r="O16" s="161"/>
      <c r="P16" s="157"/>
      <c r="Q16" s="158">
        <f t="shared" si="2"/>
        <v>0</v>
      </c>
      <c r="R16" s="159">
        <f t="shared" si="9"/>
        <v>27.993108937500011</v>
      </c>
      <c r="S16" s="161"/>
      <c r="T16" s="157"/>
      <c r="U16" s="158">
        <f t="shared" si="3"/>
        <v>0</v>
      </c>
      <c r="V16" s="153">
        <f t="shared" si="10"/>
        <v>0</v>
      </c>
      <c r="W16" s="160"/>
    </row>
    <row r="17" spans="1:60" ht="15" x14ac:dyDescent="0.25">
      <c r="A17" s="148"/>
      <c r="B17" s="155">
        <f t="shared" si="4"/>
        <v>23.03</v>
      </c>
      <c r="C17" s="161"/>
      <c r="D17" s="157"/>
      <c r="E17" s="158">
        <f t="shared" si="0"/>
        <v>0</v>
      </c>
      <c r="F17" s="159">
        <f t="shared" si="5"/>
        <v>24.181500000000003</v>
      </c>
      <c r="G17" s="161"/>
      <c r="H17" s="157"/>
      <c r="I17" s="158">
        <f t="shared" si="6"/>
        <v>0</v>
      </c>
      <c r="J17" s="159">
        <f t="shared" si="7"/>
        <v>25.390575000000005</v>
      </c>
      <c r="K17" s="161"/>
      <c r="L17" s="157"/>
      <c r="M17" s="158">
        <f t="shared" si="1"/>
        <v>0</v>
      </c>
      <c r="N17" s="159"/>
      <c r="O17" s="161"/>
      <c r="P17" s="157"/>
      <c r="Q17" s="158">
        <f t="shared" si="2"/>
        <v>0</v>
      </c>
      <c r="R17" s="159"/>
      <c r="S17" s="161"/>
      <c r="T17" s="157"/>
      <c r="U17" s="158">
        <f t="shared" si="3"/>
        <v>0</v>
      </c>
      <c r="V17" s="153">
        <f t="shared" si="10"/>
        <v>0</v>
      </c>
      <c r="W17" s="160"/>
    </row>
    <row r="18" spans="1:60" ht="13.5" thickBot="1" x14ac:dyDescent="0.25">
      <c r="A18" s="162"/>
      <c r="B18" s="163"/>
      <c r="C18" s="163"/>
      <c r="D18" s="164"/>
      <c r="E18" s="165">
        <f>SUM(E7:E16)</f>
        <v>0</v>
      </c>
      <c r="F18" s="166"/>
      <c r="G18" s="163"/>
      <c r="H18" s="164"/>
      <c r="I18" s="165">
        <f>SUM(I7:I16)</f>
        <v>0</v>
      </c>
      <c r="J18" s="166"/>
      <c r="K18" s="163"/>
      <c r="L18" s="164"/>
      <c r="M18" s="165">
        <f>SUM(M7:M16)</f>
        <v>0</v>
      </c>
      <c r="N18" s="166"/>
      <c r="O18" s="163"/>
      <c r="P18" s="164"/>
      <c r="Q18" s="165">
        <f>SUM(Q7:Q16)</f>
        <v>0</v>
      </c>
      <c r="R18" s="166"/>
      <c r="S18" s="163"/>
      <c r="T18" s="164"/>
      <c r="U18" s="165">
        <f>SUM(U7:U16)</f>
        <v>0</v>
      </c>
      <c r="V18" s="167">
        <f>SUM(V7:V17)</f>
        <v>0</v>
      </c>
      <c r="W18" s="168"/>
    </row>
    <row r="19" spans="1:60" s="163" customFormat="1" ht="5.25" customHeight="1" thickTop="1" thickBot="1" x14ac:dyDescent="0.25">
      <c r="A19" s="169"/>
      <c r="B19" s="170"/>
      <c r="C19" s="170"/>
      <c r="D19" s="170"/>
      <c r="E19" s="171"/>
      <c r="F19" s="172"/>
      <c r="G19" s="170"/>
      <c r="H19" s="170"/>
      <c r="I19" s="171"/>
      <c r="J19" s="172"/>
      <c r="K19" s="170"/>
      <c r="L19" s="170"/>
      <c r="M19" s="171"/>
      <c r="N19" s="172"/>
      <c r="O19" s="170"/>
      <c r="P19" s="170"/>
      <c r="Q19" s="171"/>
      <c r="R19" s="172"/>
      <c r="S19" s="170"/>
      <c r="T19" s="170"/>
      <c r="U19" s="171"/>
      <c r="V19" s="173"/>
      <c r="W19" s="169"/>
      <c r="X19" s="123"/>
      <c r="Y19" s="123"/>
      <c r="Z19" s="123"/>
      <c r="AA19" s="123"/>
      <c r="AB19" s="123"/>
      <c r="AC19" s="123"/>
      <c r="AD19" s="123"/>
      <c r="AE19" s="123"/>
      <c r="AF19" s="123"/>
      <c r="AG19" s="123"/>
      <c r="AH19" s="123"/>
      <c r="AI19" s="123"/>
      <c r="AJ19" s="123"/>
      <c r="AK19" s="123"/>
      <c r="AL19" s="123"/>
      <c r="AM19" s="123"/>
      <c r="AN19" s="123"/>
      <c r="AO19" s="123"/>
      <c r="AP19" s="123"/>
      <c r="AQ19" s="123"/>
      <c r="AR19" s="123"/>
      <c r="AS19" s="123"/>
      <c r="AT19" s="123"/>
      <c r="AU19" s="123"/>
      <c r="AV19" s="123"/>
      <c r="AW19" s="123"/>
      <c r="AX19" s="123"/>
      <c r="AY19" s="123"/>
      <c r="AZ19" s="123"/>
      <c r="BA19" s="123"/>
      <c r="BB19" s="123"/>
      <c r="BC19" s="123"/>
      <c r="BD19" s="123"/>
      <c r="BE19" s="123"/>
      <c r="BF19" s="123"/>
      <c r="BG19" s="123"/>
      <c r="BH19" s="123"/>
    </row>
    <row r="20" spans="1:60" s="174" customFormat="1" x14ac:dyDescent="0.2"/>
    <row r="21" spans="1:60" s="174" customFormat="1" x14ac:dyDescent="0.2">
      <c r="N21" s="175"/>
      <c r="O21" s="176"/>
    </row>
    <row r="22" spans="1:60" s="240" customFormat="1" ht="14.25" x14ac:dyDescent="0.2">
      <c r="A22" s="237" t="s">
        <v>163</v>
      </c>
      <c r="B22" s="238"/>
      <c r="C22" s="237"/>
      <c r="D22" s="237"/>
      <c r="E22" s="237"/>
      <c r="F22" s="239"/>
      <c r="G22" s="239"/>
      <c r="H22" s="239"/>
      <c r="I22" s="239"/>
      <c r="J22" s="237"/>
      <c r="K22" s="237"/>
      <c r="L22" s="237"/>
      <c r="M22" s="237"/>
      <c r="N22" s="237"/>
      <c r="O22" s="237"/>
      <c r="P22" s="237"/>
    </row>
    <row r="23" spans="1:60" s="174" customFormat="1" ht="14.25" x14ac:dyDescent="0.2">
      <c r="B23" s="177"/>
      <c r="F23" s="177"/>
      <c r="G23" s="177"/>
      <c r="H23" s="177"/>
      <c r="I23" s="177"/>
    </row>
    <row r="24" spans="1:60" s="174" customFormat="1" ht="14.25" x14ac:dyDescent="0.2">
      <c r="A24" s="178" t="s">
        <v>15</v>
      </c>
      <c r="B24" s="177"/>
      <c r="F24" s="177"/>
      <c r="G24" s="177"/>
      <c r="H24" s="177"/>
      <c r="I24" s="177"/>
    </row>
    <row r="25" spans="1:60" s="174" customFormat="1" ht="14.25" x14ac:dyDescent="0.2">
      <c r="A25" s="179" t="s">
        <v>90</v>
      </c>
      <c r="B25" s="180"/>
      <c r="C25" s="181"/>
      <c r="D25" s="181"/>
      <c r="E25" s="181"/>
      <c r="F25" s="177"/>
      <c r="G25" s="177"/>
      <c r="H25" s="177"/>
      <c r="I25" s="177"/>
    </row>
    <row r="26" spans="1:60" s="174" customFormat="1" ht="14.25" x14ac:dyDescent="0.2">
      <c r="A26" s="182"/>
      <c r="B26" s="177"/>
      <c r="F26" s="177"/>
      <c r="G26" s="177"/>
      <c r="H26" s="177"/>
      <c r="I26" s="177"/>
    </row>
    <row r="27" spans="1:60" s="174" customFormat="1" x14ac:dyDescent="0.2">
      <c r="A27" s="182"/>
    </row>
    <row r="28" spans="1:60" s="174" customFormat="1" x14ac:dyDescent="0.2">
      <c r="A28" s="182"/>
    </row>
    <row r="29" spans="1:60" x14ac:dyDescent="0.2">
      <c r="A29" s="230"/>
      <c r="C29" s="229"/>
      <c r="E29" s="123"/>
      <c r="J29" s="123"/>
      <c r="N29" s="123"/>
      <c r="R29" s="123"/>
      <c r="V29" s="123"/>
    </row>
    <row r="30" spans="1:60" s="174" customFormat="1" x14ac:dyDescent="0.2">
      <c r="A30" s="130" t="s">
        <v>210</v>
      </c>
      <c r="B30" s="123"/>
      <c r="C30" s="249" t="s">
        <v>207</v>
      </c>
      <c r="D30" s="123"/>
    </row>
    <row r="31" spans="1:60" s="174" customFormat="1" ht="15" x14ac:dyDescent="0.25">
      <c r="A31" s="276" t="s">
        <v>160</v>
      </c>
      <c r="B31" s="225">
        <v>21.93</v>
      </c>
      <c r="C31" s="250">
        <f>B31*1.05</f>
        <v>23.026500000000002</v>
      </c>
      <c r="D31" s="226"/>
    </row>
    <row r="32" spans="1:60" s="174" customFormat="1" x14ac:dyDescent="0.2">
      <c r="A32" s="183"/>
    </row>
    <row r="33" spans="1:22" s="174" customFormat="1" ht="13.5" x14ac:dyDescent="0.2">
      <c r="A33" s="184"/>
    </row>
    <row r="34" spans="1:22" s="174" customFormat="1" x14ac:dyDescent="0.2">
      <c r="A34" s="183"/>
    </row>
    <row r="35" spans="1:22" s="174" customFormat="1" x14ac:dyDescent="0.2">
      <c r="A35" s="183"/>
    </row>
    <row r="36" spans="1:22" s="174" customFormat="1" x14ac:dyDescent="0.2">
      <c r="A36" s="183"/>
    </row>
    <row r="37" spans="1:22" s="174" customFormat="1" x14ac:dyDescent="0.2">
      <c r="A37" s="182"/>
    </row>
    <row r="38" spans="1:22" s="174" customFormat="1" ht="14.25" x14ac:dyDescent="0.2">
      <c r="A38" s="185"/>
    </row>
    <row r="39" spans="1:22" s="174" customFormat="1" ht="14.25" x14ac:dyDescent="0.2">
      <c r="A39" s="185"/>
    </row>
    <row r="40" spans="1:22" s="174" customFormat="1" ht="14.25" x14ac:dyDescent="0.2">
      <c r="A40" s="185"/>
    </row>
    <row r="41" spans="1:22" s="174" customFormat="1" x14ac:dyDescent="0.2"/>
    <row r="42" spans="1:22" x14ac:dyDescent="0.2">
      <c r="A42" s="123"/>
      <c r="E42" s="123"/>
      <c r="J42" s="123"/>
      <c r="N42" s="123"/>
      <c r="R42" s="123"/>
      <c r="V42" s="123"/>
    </row>
    <row r="43" spans="1:22" x14ac:dyDescent="0.2">
      <c r="A43" s="123"/>
      <c r="E43" s="123"/>
      <c r="J43" s="123"/>
      <c r="N43" s="123"/>
      <c r="R43" s="123"/>
      <c r="V43" s="123"/>
    </row>
    <row r="44" spans="1:22" x14ac:dyDescent="0.2">
      <c r="A44" s="123"/>
      <c r="E44" s="123"/>
      <c r="J44" s="123"/>
      <c r="N44" s="123"/>
      <c r="R44" s="123"/>
      <c r="V44" s="123"/>
    </row>
    <row r="45" spans="1:22" x14ac:dyDescent="0.2">
      <c r="A45" s="123"/>
      <c r="E45" s="123"/>
      <c r="J45" s="123"/>
      <c r="N45" s="123"/>
      <c r="R45" s="123"/>
      <c r="V45" s="123"/>
    </row>
    <row r="46" spans="1:22" x14ac:dyDescent="0.2">
      <c r="A46" s="123"/>
      <c r="E46" s="123"/>
      <c r="J46" s="123"/>
      <c r="N46" s="123"/>
      <c r="R46" s="123"/>
      <c r="V46" s="123"/>
    </row>
    <row r="47" spans="1:22" x14ac:dyDescent="0.2">
      <c r="A47" s="123"/>
      <c r="E47" s="123"/>
      <c r="J47" s="123"/>
      <c r="N47" s="123"/>
      <c r="R47" s="123"/>
      <c r="V47" s="123"/>
    </row>
    <row r="48" spans="1:22" x14ac:dyDescent="0.2">
      <c r="A48" s="123"/>
      <c r="E48" s="123"/>
      <c r="J48" s="123"/>
      <c r="N48" s="123"/>
      <c r="R48" s="123"/>
      <c r="V48" s="123"/>
    </row>
    <row r="49" s="123" customFormat="1" x14ac:dyDescent="0.2"/>
    <row r="50" s="123" customFormat="1" x14ac:dyDescent="0.2"/>
    <row r="51" s="123" customFormat="1" x14ac:dyDescent="0.2"/>
    <row r="52" s="123" customFormat="1" x14ac:dyDescent="0.2"/>
    <row r="53" s="123" customFormat="1" x14ac:dyDescent="0.2"/>
    <row r="54" s="123" customFormat="1" x14ac:dyDescent="0.2"/>
    <row r="55" s="123" customFormat="1" x14ac:dyDescent="0.2"/>
    <row r="56" s="123" customFormat="1" x14ac:dyDescent="0.2"/>
  </sheetData>
  <sheetProtection formatColumns="0" formatRows="0" selectLockedCells="1"/>
  <mergeCells count="5">
    <mergeCell ref="B5:E5"/>
    <mergeCell ref="F5:I5"/>
    <mergeCell ref="J5:M5"/>
    <mergeCell ref="N5:Q5"/>
    <mergeCell ref="R5:U5"/>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K102"/>
  <sheetViews>
    <sheetView zoomScaleNormal="100" workbookViewId="0">
      <pane xSplit="1" topLeftCell="B1" activePane="topRight" state="frozen"/>
      <selection activeCell="A4" sqref="A4"/>
      <selection pane="topRight" activeCell="A14" sqref="A14"/>
    </sheetView>
  </sheetViews>
  <sheetFormatPr defaultRowHeight="15" x14ac:dyDescent="0.25"/>
  <cols>
    <col min="1" max="1" width="50.5703125" style="123" customWidth="1"/>
    <col min="2" max="2" width="9.140625" style="235"/>
    <col min="3" max="3" width="9.85546875" style="123" customWidth="1"/>
    <col min="4" max="4" width="12.5703125" style="123" customWidth="1"/>
    <col min="5" max="5" width="7.7109375" style="123" customWidth="1"/>
    <col min="6" max="6" width="5.7109375" style="123" customWidth="1"/>
    <col min="7" max="7" width="13.5703125" style="123" customWidth="1"/>
    <col min="8" max="8" width="7.5703125" style="123" customWidth="1"/>
    <col min="9" max="9" width="9.85546875" style="123" customWidth="1"/>
    <col min="10" max="10" width="11" style="123" bestFit="1" customWidth="1"/>
    <col min="11" max="11" width="6.5703125" style="123" customWidth="1"/>
    <col min="12" max="12" width="5.42578125" style="123" customWidth="1"/>
    <col min="13" max="13" width="14" style="123" customWidth="1"/>
    <col min="14" max="14" width="7.28515625" style="123" customWidth="1"/>
    <col min="15" max="15" width="9.85546875" style="123" customWidth="1"/>
    <col min="16" max="16" width="11" style="123" customWidth="1"/>
    <col min="17" max="17" width="7" style="123" customWidth="1"/>
    <col min="18" max="18" width="5.85546875" style="123" customWidth="1"/>
    <col min="19" max="19" width="12.42578125" style="123" customWidth="1"/>
    <col min="20" max="20" width="6.7109375" style="123" bestFit="1" customWidth="1"/>
    <col min="21" max="21" width="8.28515625" style="123" bestFit="1" customWidth="1"/>
    <col min="22" max="22" width="11" style="123" customWidth="1"/>
    <col min="23" max="23" width="6.7109375" style="123" customWidth="1"/>
    <col min="24" max="24" width="5.42578125" style="123" customWidth="1"/>
    <col min="25" max="25" width="11.28515625" style="123" customWidth="1"/>
    <col min="26" max="26" width="6.7109375" style="123" bestFit="1" customWidth="1"/>
    <col min="27" max="27" width="9.85546875" style="123" customWidth="1"/>
    <col min="28" max="28" width="11" style="123" customWidth="1"/>
    <col min="29" max="29" width="6.7109375" style="123" customWidth="1"/>
    <col min="30" max="30" width="5" style="123" customWidth="1"/>
    <col min="31" max="31" width="12.140625" style="123" customWidth="1"/>
    <col min="32" max="32" width="12.7109375" style="123" customWidth="1"/>
    <col min="33" max="33" width="46.28515625" style="123" customWidth="1"/>
    <col min="34" max="34" width="107.7109375" style="123" customWidth="1"/>
    <col min="35" max="16384" width="9.140625" style="123"/>
  </cols>
  <sheetData>
    <row r="1" spans="1:37" s="194" customFormat="1" x14ac:dyDescent="0.25">
      <c r="A1" s="188" t="s">
        <v>91</v>
      </c>
      <c r="B1" s="189"/>
      <c r="C1" s="190"/>
      <c r="D1" s="189"/>
      <c r="E1" s="191"/>
      <c r="F1" s="191"/>
      <c r="G1" s="192"/>
      <c r="H1" s="192"/>
      <c r="I1" s="192"/>
      <c r="J1" s="189"/>
      <c r="K1" s="191"/>
      <c r="L1" s="191"/>
      <c r="M1" s="192"/>
      <c r="N1" s="192"/>
      <c r="O1" s="192"/>
      <c r="P1" s="189"/>
      <c r="Q1" s="191"/>
      <c r="R1" s="191"/>
      <c r="S1" s="192"/>
      <c r="T1" s="193"/>
      <c r="U1" s="193"/>
      <c r="W1" s="195"/>
      <c r="X1" s="195"/>
      <c r="Y1" s="193"/>
      <c r="Z1" s="193"/>
      <c r="AA1" s="193"/>
      <c r="AC1" s="195"/>
      <c r="AD1" s="195"/>
      <c r="AE1" s="193"/>
      <c r="AF1" s="193"/>
      <c r="AG1" s="193"/>
      <c r="AI1" s="195"/>
      <c r="AJ1" s="195"/>
      <c r="AK1" s="195"/>
    </row>
    <row r="2" spans="1:37" s="194" customFormat="1" x14ac:dyDescent="0.25">
      <c r="A2" s="196" t="s">
        <v>126</v>
      </c>
      <c r="B2" s="197"/>
      <c r="C2" s="179"/>
      <c r="D2" s="197"/>
      <c r="E2" s="198"/>
      <c r="F2" s="198"/>
      <c r="G2" s="199"/>
      <c r="H2" s="199"/>
      <c r="I2" s="199"/>
      <c r="J2" s="197"/>
      <c r="K2" s="198"/>
      <c r="L2" s="198"/>
      <c r="M2" s="199"/>
      <c r="N2" s="199"/>
      <c r="O2" s="199"/>
      <c r="P2" s="197"/>
      <c r="Q2" s="198"/>
      <c r="R2" s="198"/>
      <c r="S2" s="199"/>
      <c r="T2" s="193"/>
      <c r="U2" s="193"/>
      <c r="W2" s="195"/>
      <c r="X2" s="195"/>
      <c r="Y2" s="193"/>
      <c r="Z2" s="193"/>
      <c r="AA2" s="193"/>
      <c r="AC2" s="195"/>
      <c r="AD2" s="195"/>
      <c r="AE2" s="193"/>
      <c r="AF2" s="193"/>
      <c r="AG2" s="193"/>
      <c r="AI2" s="195"/>
      <c r="AJ2" s="195"/>
      <c r="AK2" s="195"/>
    </row>
    <row r="3" spans="1:37" x14ac:dyDescent="0.25">
      <c r="A3" s="200" t="s">
        <v>92</v>
      </c>
      <c r="B3" s="202"/>
      <c r="C3" s="201"/>
      <c r="D3" s="201"/>
      <c r="E3" s="201"/>
      <c r="F3" s="201"/>
      <c r="G3" s="201"/>
      <c r="H3" s="201"/>
      <c r="I3" s="201"/>
      <c r="J3" s="201"/>
      <c r="K3" s="201"/>
      <c r="L3" s="201"/>
      <c r="M3" s="201"/>
      <c r="N3" s="201"/>
      <c r="O3" s="201"/>
      <c r="P3" s="201"/>
      <c r="Q3" s="201"/>
      <c r="R3" s="201"/>
      <c r="S3" s="201"/>
    </row>
    <row r="4" spans="1:37" x14ac:dyDescent="0.25">
      <c r="A4" s="200" t="s">
        <v>93</v>
      </c>
      <c r="B4" s="202"/>
      <c r="C4" s="201"/>
      <c r="D4" s="201"/>
      <c r="E4" s="201"/>
      <c r="F4" s="201"/>
      <c r="G4" s="201"/>
      <c r="H4" s="201"/>
      <c r="I4" s="201"/>
      <c r="J4" s="201"/>
      <c r="K4" s="201"/>
      <c r="L4" s="201"/>
      <c r="M4" s="201"/>
      <c r="N4" s="201"/>
      <c r="O4" s="201"/>
      <c r="P4" s="201"/>
      <c r="Q4" s="201"/>
      <c r="R4" s="201"/>
      <c r="S4" s="201"/>
    </row>
    <row r="5" spans="1:37" x14ac:dyDescent="0.25">
      <c r="A5" s="200" t="s">
        <v>94</v>
      </c>
      <c r="B5" s="202"/>
      <c r="C5" s="201"/>
      <c r="D5" s="201"/>
      <c r="E5" s="201"/>
      <c r="F5" s="201"/>
      <c r="G5" s="201"/>
      <c r="H5" s="201"/>
      <c r="I5" s="201"/>
      <c r="J5" s="201"/>
      <c r="K5" s="201"/>
      <c r="L5" s="201"/>
      <c r="M5" s="201"/>
      <c r="N5" s="201"/>
      <c r="O5" s="201"/>
      <c r="P5" s="201"/>
      <c r="Q5" s="201"/>
      <c r="R5" s="201"/>
      <c r="S5" s="201"/>
    </row>
    <row r="6" spans="1:37" x14ac:dyDescent="0.25">
      <c r="A6" s="200" t="s">
        <v>95</v>
      </c>
      <c r="B6" s="202"/>
      <c r="C6" s="201"/>
      <c r="D6" s="201"/>
      <c r="E6" s="201"/>
      <c r="F6" s="201"/>
      <c r="G6" s="201"/>
      <c r="H6" s="201"/>
      <c r="I6" s="201"/>
      <c r="J6" s="201"/>
      <c r="K6" s="201"/>
      <c r="L6" s="201"/>
      <c r="M6" s="201"/>
      <c r="N6" s="201"/>
      <c r="O6" s="201"/>
      <c r="P6" s="201"/>
      <c r="Q6" s="201"/>
      <c r="R6" s="201"/>
      <c r="S6" s="201"/>
    </row>
    <row r="7" spans="1:37" x14ac:dyDescent="0.25">
      <c r="A7" s="200" t="s">
        <v>96</v>
      </c>
      <c r="B7" s="202"/>
      <c r="C7" s="201"/>
      <c r="D7" s="201"/>
      <c r="E7" s="201"/>
      <c r="F7" s="201"/>
      <c r="G7" s="201"/>
      <c r="H7" s="201"/>
      <c r="I7" s="201"/>
      <c r="J7" s="201"/>
      <c r="K7" s="201"/>
      <c r="L7" s="201"/>
      <c r="M7" s="201"/>
      <c r="N7" s="201"/>
      <c r="O7" s="201"/>
      <c r="P7" s="201"/>
      <c r="Q7" s="201"/>
      <c r="R7" s="201"/>
      <c r="S7" s="201"/>
    </row>
    <row r="8" spans="1:37" x14ac:dyDescent="0.25">
      <c r="A8" s="200" t="s">
        <v>97</v>
      </c>
      <c r="B8" s="202"/>
      <c r="C8" s="201"/>
      <c r="D8" s="201"/>
      <c r="E8" s="201"/>
      <c r="F8" s="201"/>
      <c r="G8" s="201"/>
      <c r="H8" s="201"/>
      <c r="I8" s="201"/>
      <c r="J8" s="201"/>
      <c r="K8" s="201"/>
      <c r="L8" s="201"/>
      <c r="M8" s="201"/>
      <c r="N8" s="201"/>
      <c r="O8" s="201"/>
      <c r="P8" s="201"/>
      <c r="Q8" s="201"/>
      <c r="R8" s="201"/>
      <c r="S8" s="201"/>
    </row>
    <row r="9" spans="1:37" ht="15.75" thickBot="1" x14ac:dyDescent="0.3">
      <c r="A9" s="203" t="s">
        <v>89</v>
      </c>
      <c r="B9" s="205"/>
      <c r="C9" s="204"/>
      <c r="D9" s="204"/>
      <c r="E9" s="204"/>
      <c r="F9" s="204"/>
      <c r="G9" s="204"/>
      <c r="H9" s="204"/>
      <c r="I9" s="204"/>
      <c r="J9" s="204"/>
      <c r="K9" s="204"/>
      <c r="L9" s="204"/>
      <c r="M9" s="204"/>
      <c r="N9" s="204"/>
      <c r="O9" s="204"/>
      <c r="P9" s="204"/>
      <c r="Q9" s="204"/>
      <c r="R9" s="204"/>
      <c r="S9" s="204"/>
    </row>
    <row r="10" spans="1:37" ht="6.75" customHeight="1" thickBot="1" x14ac:dyDescent="0.3">
      <c r="B10" s="206"/>
    </row>
    <row r="11" spans="1:37" s="163" customFormat="1" ht="19.5" customHeight="1" x14ac:dyDescent="0.2">
      <c r="A11" s="287" t="s">
        <v>98</v>
      </c>
      <c r="B11" s="418" t="s">
        <v>0</v>
      </c>
      <c r="C11" s="419"/>
      <c r="D11" s="419"/>
      <c r="E11" s="419"/>
      <c r="F11" s="419"/>
      <c r="G11" s="420"/>
      <c r="H11" s="277" t="s">
        <v>99</v>
      </c>
      <c r="I11" s="421" t="s">
        <v>1</v>
      </c>
      <c r="J11" s="422"/>
      <c r="K11" s="422"/>
      <c r="L11" s="422"/>
      <c r="M11" s="423"/>
      <c r="N11" s="277" t="s">
        <v>99</v>
      </c>
      <c r="O11" s="421" t="s">
        <v>2</v>
      </c>
      <c r="P11" s="422"/>
      <c r="Q11" s="422"/>
      <c r="R11" s="422"/>
      <c r="S11" s="423"/>
      <c r="T11" s="277" t="s">
        <v>99</v>
      </c>
      <c r="U11" s="421" t="s">
        <v>3</v>
      </c>
      <c r="V11" s="422"/>
      <c r="W11" s="422"/>
      <c r="X11" s="422"/>
      <c r="Y11" s="423"/>
      <c r="Z11" s="277" t="s">
        <v>99</v>
      </c>
      <c r="AA11" s="421" t="s">
        <v>4</v>
      </c>
      <c r="AB11" s="422"/>
      <c r="AC11" s="422"/>
      <c r="AD11" s="422"/>
      <c r="AE11" s="423"/>
      <c r="AF11" s="418" t="s">
        <v>88</v>
      </c>
      <c r="AG11" s="416" t="s">
        <v>6</v>
      </c>
    </row>
    <row r="12" spans="1:37" s="208" customFormat="1" ht="38.25" x14ac:dyDescent="0.25">
      <c r="A12" s="288" t="s">
        <v>83</v>
      </c>
      <c r="B12" s="278" t="s">
        <v>100</v>
      </c>
      <c r="C12" s="207" t="s">
        <v>101</v>
      </c>
      <c r="D12" s="207" t="s">
        <v>102</v>
      </c>
      <c r="E12" s="207" t="s">
        <v>103</v>
      </c>
      <c r="F12" s="207" t="s">
        <v>86</v>
      </c>
      <c r="G12" s="272" t="s">
        <v>87</v>
      </c>
      <c r="H12" s="278" t="s">
        <v>84</v>
      </c>
      <c r="I12" s="207" t="s">
        <v>101</v>
      </c>
      <c r="J12" s="207" t="s">
        <v>102</v>
      </c>
      <c r="K12" s="207" t="s">
        <v>103</v>
      </c>
      <c r="L12" s="207" t="s">
        <v>86</v>
      </c>
      <c r="M12" s="272" t="s">
        <v>87</v>
      </c>
      <c r="N12" s="278" t="s">
        <v>84</v>
      </c>
      <c r="O12" s="207" t="s">
        <v>101</v>
      </c>
      <c r="P12" s="207" t="s">
        <v>102</v>
      </c>
      <c r="Q12" s="207" t="s">
        <v>103</v>
      </c>
      <c r="R12" s="207" t="s">
        <v>86</v>
      </c>
      <c r="S12" s="272" t="s">
        <v>87</v>
      </c>
      <c r="T12" s="278" t="s">
        <v>84</v>
      </c>
      <c r="U12" s="207" t="s">
        <v>101</v>
      </c>
      <c r="V12" s="207" t="s">
        <v>102</v>
      </c>
      <c r="W12" s="207" t="s">
        <v>103</v>
      </c>
      <c r="X12" s="207" t="s">
        <v>86</v>
      </c>
      <c r="Y12" s="272" t="s">
        <v>87</v>
      </c>
      <c r="Z12" s="278" t="s">
        <v>84</v>
      </c>
      <c r="AA12" s="207" t="s">
        <v>101</v>
      </c>
      <c r="AB12" s="207" t="s">
        <v>102</v>
      </c>
      <c r="AC12" s="207" t="s">
        <v>103</v>
      </c>
      <c r="AD12" s="207" t="s">
        <v>86</v>
      </c>
      <c r="AE12" s="272" t="s">
        <v>87</v>
      </c>
      <c r="AF12" s="424"/>
      <c r="AG12" s="417"/>
    </row>
    <row r="13" spans="1:37" x14ac:dyDescent="0.25">
      <c r="A13" s="289" t="s">
        <v>214</v>
      </c>
      <c r="B13" s="291">
        <v>1.43</v>
      </c>
      <c r="C13" s="156">
        <v>100</v>
      </c>
      <c r="D13" s="209">
        <v>1</v>
      </c>
      <c r="E13" s="156">
        <v>5</v>
      </c>
      <c r="F13" s="156">
        <v>40</v>
      </c>
      <c r="G13" s="280">
        <f t="shared" ref="G13:G23" si="0">IFERROR(((((C13*D13)/E13)*B13)*F13),0)</f>
        <v>1144</v>
      </c>
      <c r="H13" s="279">
        <f t="shared" ref="H13:H23" si="1">B13*1.05</f>
        <v>1.5015000000000001</v>
      </c>
      <c r="I13" s="156"/>
      <c r="J13" s="209">
        <v>1</v>
      </c>
      <c r="K13" s="156">
        <v>5</v>
      </c>
      <c r="L13" s="156"/>
      <c r="M13" s="280">
        <f t="shared" ref="M13:M23" si="2">IFERROR(((((I13*J13)/K13)*H13)*L13),0)</f>
        <v>0</v>
      </c>
      <c r="N13" s="279">
        <f t="shared" ref="N13:N23" si="3">H13*1.05</f>
        <v>1.5765750000000001</v>
      </c>
      <c r="O13" s="156"/>
      <c r="P13" s="209">
        <v>1</v>
      </c>
      <c r="Q13" s="156">
        <v>5</v>
      </c>
      <c r="R13" s="156"/>
      <c r="S13" s="280">
        <f t="shared" ref="S13:S23" si="4">IFERROR(((((O13*P13)/Q13)*N13)*R13),0)</f>
        <v>0</v>
      </c>
      <c r="T13" s="279">
        <f t="shared" ref="T13:T23" si="5">N13*1.05</f>
        <v>1.6554037500000001</v>
      </c>
      <c r="U13" s="156"/>
      <c r="V13" s="209">
        <v>1</v>
      </c>
      <c r="W13" s="156">
        <v>5</v>
      </c>
      <c r="X13" s="156"/>
      <c r="Y13" s="280">
        <f t="shared" ref="Y13:Y23" si="6">IFERROR(((((U13*V13)/W13)*T13)*X13),0)</f>
        <v>0</v>
      </c>
      <c r="Z13" s="279">
        <f t="shared" ref="Z13:Z23" si="7">T13*1.05</f>
        <v>1.7381739375</v>
      </c>
      <c r="AA13" s="210"/>
      <c r="AB13" s="211">
        <v>1</v>
      </c>
      <c r="AC13" s="210">
        <v>5</v>
      </c>
      <c r="AD13" s="210"/>
      <c r="AE13" s="280">
        <f t="shared" ref="AE13:AE23" si="8">IFERROR(((((AA13*AB13)/AC13)*Z13)*AD13),0)</f>
        <v>0</v>
      </c>
      <c r="AF13" s="212">
        <f t="shared" ref="AF13:AF23" si="9">G13+M13+S13+Y13+AE13</f>
        <v>1144</v>
      </c>
      <c r="AG13" s="213"/>
    </row>
    <row r="14" spans="1:37" x14ac:dyDescent="0.25">
      <c r="A14" s="289" t="s">
        <v>211</v>
      </c>
      <c r="B14" s="291">
        <v>2.15</v>
      </c>
      <c r="C14" s="156"/>
      <c r="D14" s="209"/>
      <c r="E14" s="156"/>
      <c r="F14" s="156"/>
      <c r="G14" s="280">
        <f t="shared" si="0"/>
        <v>0</v>
      </c>
      <c r="H14" s="279">
        <f t="shared" si="1"/>
        <v>2.2574999999999998</v>
      </c>
      <c r="I14" s="156"/>
      <c r="J14" s="209"/>
      <c r="K14" s="156"/>
      <c r="L14" s="156"/>
      <c r="M14" s="280">
        <f t="shared" si="2"/>
        <v>0</v>
      </c>
      <c r="N14" s="279">
        <f t="shared" si="3"/>
        <v>2.3703750000000001</v>
      </c>
      <c r="O14" s="156"/>
      <c r="P14" s="209"/>
      <c r="Q14" s="156"/>
      <c r="R14" s="156"/>
      <c r="S14" s="280">
        <f t="shared" si="4"/>
        <v>0</v>
      </c>
      <c r="T14" s="279">
        <f t="shared" si="5"/>
        <v>2.4888937500000003</v>
      </c>
      <c r="U14" s="156"/>
      <c r="V14" s="209"/>
      <c r="W14" s="156"/>
      <c r="X14" s="156"/>
      <c r="Y14" s="280">
        <f t="shared" si="6"/>
        <v>0</v>
      </c>
      <c r="Z14" s="279">
        <f t="shared" si="7"/>
        <v>2.6133384375000004</v>
      </c>
      <c r="AA14" s="210"/>
      <c r="AB14" s="211"/>
      <c r="AC14" s="210"/>
      <c r="AD14" s="210"/>
      <c r="AE14" s="280">
        <f t="shared" si="8"/>
        <v>0</v>
      </c>
      <c r="AF14" s="212">
        <f t="shared" si="9"/>
        <v>0</v>
      </c>
      <c r="AG14" s="213"/>
    </row>
    <row r="15" spans="1:37" x14ac:dyDescent="0.25">
      <c r="A15" s="289" t="s">
        <v>212</v>
      </c>
      <c r="B15" s="291">
        <v>2.65</v>
      </c>
      <c r="C15" s="156"/>
      <c r="D15" s="209"/>
      <c r="E15" s="156"/>
      <c r="F15" s="156"/>
      <c r="G15" s="280">
        <f t="shared" si="0"/>
        <v>0</v>
      </c>
      <c r="H15" s="279">
        <f t="shared" si="1"/>
        <v>2.7825000000000002</v>
      </c>
      <c r="I15" s="156"/>
      <c r="J15" s="209"/>
      <c r="K15" s="156"/>
      <c r="L15" s="156"/>
      <c r="M15" s="280">
        <f t="shared" si="2"/>
        <v>0</v>
      </c>
      <c r="N15" s="279">
        <f t="shared" si="3"/>
        <v>2.9216250000000001</v>
      </c>
      <c r="O15" s="156"/>
      <c r="P15" s="209"/>
      <c r="Q15" s="156"/>
      <c r="R15" s="156"/>
      <c r="S15" s="280">
        <f t="shared" si="4"/>
        <v>0</v>
      </c>
      <c r="T15" s="279">
        <f t="shared" si="5"/>
        <v>3.0677062500000001</v>
      </c>
      <c r="U15" s="156"/>
      <c r="V15" s="209"/>
      <c r="W15" s="156"/>
      <c r="X15" s="156"/>
      <c r="Y15" s="280">
        <f t="shared" si="6"/>
        <v>0</v>
      </c>
      <c r="Z15" s="279">
        <f t="shared" si="7"/>
        <v>3.2210915625000003</v>
      </c>
      <c r="AA15" s="210"/>
      <c r="AB15" s="211"/>
      <c r="AC15" s="210"/>
      <c r="AD15" s="210"/>
      <c r="AE15" s="280">
        <f t="shared" si="8"/>
        <v>0</v>
      </c>
      <c r="AF15" s="212">
        <f t="shared" si="9"/>
        <v>0</v>
      </c>
      <c r="AG15" s="213"/>
    </row>
    <row r="16" spans="1:37" x14ac:dyDescent="0.25">
      <c r="A16" s="289" t="s">
        <v>213</v>
      </c>
      <c r="B16" s="291">
        <v>3.97</v>
      </c>
      <c r="C16" s="156"/>
      <c r="D16" s="209"/>
      <c r="E16" s="156"/>
      <c r="F16" s="156"/>
      <c r="G16" s="280">
        <f t="shared" si="0"/>
        <v>0</v>
      </c>
      <c r="H16" s="279">
        <f t="shared" si="1"/>
        <v>4.1685000000000008</v>
      </c>
      <c r="I16" s="156"/>
      <c r="J16" s="209"/>
      <c r="K16" s="156"/>
      <c r="L16" s="156"/>
      <c r="M16" s="280">
        <f t="shared" si="2"/>
        <v>0</v>
      </c>
      <c r="N16" s="279">
        <f t="shared" si="3"/>
        <v>4.3769250000000008</v>
      </c>
      <c r="O16" s="156"/>
      <c r="P16" s="209"/>
      <c r="Q16" s="156"/>
      <c r="R16" s="156"/>
      <c r="S16" s="280">
        <f t="shared" si="4"/>
        <v>0</v>
      </c>
      <c r="T16" s="279">
        <f t="shared" si="5"/>
        <v>4.5957712500000012</v>
      </c>
      <c r="U16" s="156"/>
      <c r="V16" s="209"/>
      <c r="W16" s="156"/>
      <c r="X16" s="156"/>
      <c r="Y16" s="280">
        <f t="shared" si="6"/>
        <v>0</v>
      </c>
      <c r="Z16" s="279">
        <f t="shared" si="7"/>
        <v>4.8255598125000017</v>
      </c>
      <c r="AA16" s="210"/>
      <c r="AB16" s="211"/>
      <c r="AC16" s="210"/>
      <c r="AD16" s="210"/>
      <c r="AE16" s="280">
        <f t="shared" si="8"/>
        <v>0</v>
      </c>
      <c r="AF16" s="212">
        <f t="shared" si="9"/>
        <v>0</v>
      </c>
      <c r="AG16" s="213"/>
    </row>
    <row r="17" spans="1:33" x14ac:dyDescent="0.25">
      <c r="A17" s="289"/>
      <c r="B17" s="291"/>
      <c r="C17" s="156"/>
      <c r="D17" s="209"/>
      <c r="E17" s="156"/>
      <c r="F17" s="156"/>
      <c r="G17" s="280">
        <f t="shared" si="0"/>
        <v>0</v>
      </c>
      <c r="H17" s="279">
        <f t="shared" si="1"/>
        <v>0</v>
      </c>
      <c r="I17" s="156"/>
      <c r="J17" s="209"/>
      <c r="K17" s="156"/>
      <c r="L17" s="156"/>
      <c r="M17" s="280">
        <f t="shared" si="2"/>
        <v>0</v>
      </c>
      <c r="N17" s="279">
        <f t="shared" si="3"/>
        <v>0</v>
      </c>
      <c r="O17" s="156"/>
      <c r="P17" s="209"/>
      <c r="Q17" s="156"/>
      <c r="R17" s="156"/>
      <c r="S17" s="280">
        <f t="shared" si="4"/>
        <v>0</v>
      </c>
      <c r="T17" s="279">
        <f t="shared" si="5"/>
        <v>0</v>
      </c>
      <c r="U17" s="156"/>
      <c r="V17" s="209"/>
      <c r="W17" s="156"/>
      <c r="X17" s="156"/>
      <c r="Y17" s="280">
        <f t="shared" si="6"/>
        <v>0</v>
      </c>
      <c r="Z17" s="279">
        <f t="shared" si="7"/>
        <v>0</v>
      </c>
      <c r="AA17" s="210"/>
      <c r="AB17" s="211"/>
      <c r="AC17" s="210"/>
      <c r="AD17" s="210"/>
      <c r="AE17" s="280">
        <f t="shared" si="8"/>
        <v>0</v>
      </c>
      <c r="AF17" s="212">
        <f t="shared" si="9"/>
        <v>0</v>
      </c>
      <c r="AG17" s="213"/>
    </row>
    <row r="18" spans="1:33" x14ac:dyDescent="0.25">
      <c r="A18" s="289"/>
      <c r="B18" s="291"/>
      <c r="C18" s="156"/>
      <c r="D18" s="209"/>
      <c r="E18" s="156"/>
      <c r="F18" s="156"/>
      <c r="G18" s="280">
        <f t="shared" si="0"/>
        <v>0</v>
      </c>
      <c r="H18" s="279">
        <f t="shared" si="1"/>
        <v>0</v>
      </c>
      <c r="I18" s="156"/>
      <c r="J18" s="209"/>
      <c r="K18" s="156"/>
      <c r="L18" s="156"/>
      <c r="M18" s="280">
        <f t="shared" si="2"/>
        <v>0</v>
      </c>
      <c r="N18" s="279">
        <f t="shared" si="3"/>
        <v>0</v>
      </c>
      <c r="O18" s="156"/>
      <c r="P18" s="209"/>
      <c r="Q18" s="156"/>
      <c r="R18" s="156"/>
      <c r="S18" s="280">
        <f t="shared" si="4"/>
        <v>0</v>
      </c>
      <c r="T18" s="279">
        <f t="shared" si="5"/>
        <v>0</v>
      </c>
      <c r="U18" s="156"/>
      <c r="V18" s="209"/>
      <c r="W18" s="156"/>
      <c r="X18" s="156"/>
      <c r="Y18" s="280">
        <f t="shared" si="6"/>
        <v>0</v>
      </c>
      <c r="Z18" s="279">
        <f t="shared" si="7"/>
        <v>0</v>
      </c>
      <c r="AA18" s="210"/>
      <c r="AB18" s="211"/>
      <c r="AC18" s="210"/>
      <c r="AD18" s="210"/>
      <c r="AE18" s="280">
        <f t="shared" si="8"/>
        <v>0</v>
      </c>
      <c r="AF18" s="212">
        <f t="shared" si="9"/>
        <v>0</v>
      </c>
      <c r="AG18" s="213"/>
    </row>
    <row r="19" spans="1:33" x14ac:dyDescent="0.25">
      <c r="A19" s="289"/>
      <c r="B19" s="291"/>
      <c r="C19" s="156"/>
      <c r="D19" s="209"/>
      <c r="E19" s="156"/>
      <c r="F19" s="156"/>
      <c r="G19" s="280">
        <f t="shared" si="0"/>
        <v>0</v>
      </c>
      <c r="H19" s="279">
        <f t="shared" si="1"/>
        <v>0</v>
      </c>
      <c r="I19" s="156"/>
      <c r="J19" s="209"/>
      <c r="K19" s="156"/>
      <c r="L19" s="156"/>
      <c r="M19" s="280">
        <f t="shared" si="2"/>
        <v>0</v>
      </c>
      <c r="N19" s="279">
        <f t="shared" si="3"/>
        <v>0</v>
      </c>
      <c r="O19" s="156"/>
      <c r="P19" s="209"/>
      <c r="Q19" s="156"/>
      <c r="R19" s="156"/>
      <c r="S19" s="280">
        <f t="shared" si="4"/>
        <v>0</v>
      </c>
      <c r="T19" s="279">
        <f t="shared" si="5"/>
        <v>0</v>
      </c>
      <c r="U19" s="156"/>
      <c r="V19" s="209"/>
      <c r="W19" s="156"/>
      <c r="X19" s="156"/>
      <c r="Y19" s="280">
        <f t="shared" si="6"/>
        <v>0</v>
      </c>
      <c r="Z19" s="279">
        <f t="shared" si="7"/>
        <v>0</v>
      </c>
      <c r="AA19" s="156"/>
      <c r="AB19" s="209"/>
      <c r="AC19" s="156"/>
      <c r="AD19" s="156"/>
      <c r="AE19" s="280">
        <f t="shared" si="8"/>
        <v>0</v>
      </c>
      <c r="AF19" s="212">
        <f t="shared" si="9"/>
        <v>0</v>
      </c>
      <c r="AG19" s="213"/>
    </row>
    <row r="20" spans="1:33" x14ac:dyDescent="0.25">
      <c r="A20" s="289"/>
      <c r="B20" s="291"/>
      <c r="C20" s="156"/>
      <c r="D20" s="209"/>
      <c r="E20" s="156"/>
      <c r="F20" s="156"/>
      <c r="G20" s="280">
        <f t="shared" si="0"/>
        <v>0</v>
      </c>
      <c r="H20" s="279">
        <f t="shared" si="1"/>
        <v>0</v>
      </c>
      <c r="I20" s="156"/>
      <c r="J20" s="209"/>
      <c r="K20" s="156"/>
      <c r="L20" s="156"/>
      <c r="M20" s="280">
        <f t="shared" si="2"/>
        <v>0</v>
      </c>
      <c r="N20" s="279">
        <f t="shared" si="3"/>
        <v>0</v>
      </c>
      <c r="O20" s="156"/>
      <c r="P20" s="209"/>
      <c r="Q20" s="156"/>
      <c r="R20" s="156"/>
      <c r="S20" s="280">
        <f t="shared" si="4"/>
        <v>0</v>
      </c>
      <c r="T20" s="279">
        <f t="shared" si="5"/>
        <v>0</v>
      </c>
      <c r="U20" s="156"/>
      <c r="V20" s="209"/>
      <c r="W20" s="156"/>
      <c r="X20" s="156"/>
      <c r="Y20" s="280">
        <f t="shared" si="6"/>
        <v>0</v>
      </c>
      <c r="Z20" s="279">
        <f t="shared" si="7"/>
        <v>0</v>
      </c>
      <c r="AA20" s="156"/>
      <c r="AB20" s="209"/>
      <c r="AC20" s="156"/>
      <c r="AD20" s="156"/>
      <c r="AE20" s="280">
        <f t="shared" si="8"/>
        <v>0</v>
      </c>
      <c r="AF20" s="212">
        <f t="shared" si="9"/>
        <v>0</v>
      </c>
      <c r="AG20" s="213"/>
    </row>
    <row r="21" spans="1:33" x14ac:dyDescent="0.25">
      <c r="A21" s="289"/>
      <c r="B21" s="291"/>
      <c r="C21" s="156"/>
      <c r="D21" s="209"/>
      <c r="E21" s="156"/>
      <c r="F21" s="156"/>
      <c r="G21" s="280">
        <f t="shared" si="0"/>
        <v>0</v>
      </c>
      <c r="H21" s="279">
        <f t="shared" si="1"/>
        <v>0</v>
      </c>
      <c r="I21" s="156"/>
      <c r="J21" s="209"/>
      <c r="K21" s="156"/>
      <c r="L21" s="156"/>
      <c r="M21" s="280">
        <f t="shared" si="2"/>
        <v>0</v>
      </c>
      <c r="N21" s="279">
        <f t="shared" si="3"/>
        <v>0</v>
      </c>
      <c r="O21" s="156"/>
      <c r="P21" s="209"/>
      <c r="Q21" s="156"/>
      <c r="R21" s="156"/>
      <c r="S21" s="280">
        <f t="shared" si="4"/>
        <v>0</v>
      </c>
      <c r="T21" s="279">
        <f t="shared" si="5"/>
        <v>0</v>
      </c>
      <c r="U21" s="156"/>
      <c r="V21" s="209"/>
      <c r="W21" s="156"/>
      <c r="X21" s="156"/>
      <c r="Y21" s="280">
        <f t="shared" si="6"/>
        <v>0</v>
      </c>
      <c r="Z21" s="279">
        <f t="shared" si="7"/>
        <v>0</v>
      </c>
      <c r="AA21" s="210"/>
      <c r="AB21" s="211"/>
      <c r="AC21" s="210"/>
      <c r="AD21" s="210"/>
      <c r="AE21" s="280">
        <f t="shared" si="8"/>
        <v>0</v>
      </c>
      <c r="AF21" s="212">
        <f t="shared" si="9"/>
        <v>0</v>
      </c>
      <c r="AG21" s="213"/>
    </row>
    <row r="22" spans="1:33" x14ac:dyDescent="0.25">
      <c r="A22" s="290"/>
      <c r="B22" s="291"/>
      <c r="C22" s="156"/>
      <c r="D22" s="209"/>
      <c r="E22" s="156"/>
      <c r="F22" s="156"/>
      <c r="G22" s="280">
        <f t="shared" si="0"/>
        <v>0</v>
      </c>
      <c r="H22" s="279">
        <f t="shared" si="1"/>
        <v>0</v>
      </c>
      <c r="I22" s="156"/>
      <c r="J22" s="209"/>
      <c r="K22" s="156"/>
      <c r="L22" s="156"/>
      <c r="M22" s="280">
        <f t="shared" si="2"/>
        <v>0</v>
      </c>
      <c r="N22" s="279">
        <f t="shared" si="3"/>
        <v>0</v>
      </c>
      <c r="O22" s="156"/>
      <c r="P22" s="209"/>
      <c r="Q22" s="156"/>
      <c r="R22" s="156"/>
      <c r="S22" s="280">
        <f t="shared" si="4"/>
        <v>0</v>
      </c>
      <c r="T22" s="279">
        <f t="shared" si="5"/>
        <v>0</v>
      </c>
      <c r="U22" s="156"/>
      <c r="V22" s="209"/>
      <c r="W22" s="156"/>
      <c r="X22" s="156"/>
      <c r="Y22" s="280">
        <f t="shared" si="6"/>
        <v>0</v>
      </c>
      <c r="Z22" s="279">
        <f t="shared" si="7"/>
        <v>0</v>
      </c>
      <c r="AA22" s="210"/>
      <c r="AB22" s="211"/>
      <c r="AC22" s="210"/>
      <c r="AD22" s="210"/>
      <c r="AE22" s="280">
        <f t="shared" si="8"/>
        <v>0</v>
      </c>
      <c r="AF22" s="212">
        <f t="shared" si="9"/>
        <v>0</v>
      </c>
      <c r="AG22" s="213"/>
    </row>
    <row r="23" spans="1:33" x14ac:dyDescent="0.25">
      <c r="A23" s="289"/>
      <c r="B23" s="291"/>
      <c r="C23" s="156"/>
      <c r="D23" s="209"/>
      <c r="E23" s="156"/>
      <c r="F23" s="156"/>
      <c r="G23" s="280">
        <f t="shared" si="0"/>
        <v>0</v>
      </c>
      <c r="H23" s="279">
        <f t="shared" si="1"/>
        <v>0</v>
      </c>
      <c r="I23" s="156"/>
      <c r="J23" s="209"/>
      <c r="K23" s="156"/>
      <c r="L23" s="156"/>
      <c r="M23" s="280">
        <f t="shared" si="2"/>
        <v>0</v>
      </c>
      <c r="N23" s="279">
        <f t="shared" si="3"/>
        <v>0</v>
      </c>
      <c r="O23" s="156"/>
      <c r="P23" s="209"/>
      <c r="Q23" s="156"/>
      <c r="R23" s="156"/>
      <c r="S23" s="280">
        <f t="shared" si="4"/>
        <v>0</v>
      </c>
      <c r="T23" s="279">
        <f t="shared" si="5"/>
        <v>0</v>
      </c>
      <c r="U23" s="156"/>
      <c r="V23" s="209"/>
      <c r="W23" s="156"/>
      <c r="X23" s="156"/>
      <c r="Y23" s="280">
        <f t="shared" si="6"/>
        <v>0</v>
      </c>
      <c r="Z23" s="279">
        <f t="shared" si="7"/>
        <v>0</v>
      </c>
      <c r="AA23" s="210"/>
      <c r="AB23" s="211"/>
      <c r="AC23" s="210"/>
      <c r="AD23" s="210"/>
      <c r="AE23" s="280">
        <f t="shared" si="8"/>
        <v>0</v>
      </c>
      <c r="AF23" s="212">
        <f t="shared" si="9"/>
        <v>0</v>
      </c>
      <c r="AG23" s="213"/>
    </row>
    <row r="24" spans="1:33" s="163" customFormat="1" ht="3.75" customHeight="1" x14ac:dyDescent="0.25">
      <c r="A24" s="166"/>
      <c r="B24" s="166"/>
      <c r="C24" s="281"/>
      <c r="D24" s="214"/>
      <c r="E24" s="281"/>
      <c r="F24" s="281"/>
      <c r="G24" s="282"/>
      <c r="H24" s="166"/>
      <c r="I24" s="281"/>
      <c r="J24" s="214"/>
      <c r="K24" s="281"/>
      <c r="L24" s="281"/>
      <c r="M24" s="282"/>
      <c r="N24" s="166"/>
      <c r="O24" s="281"/>
      <c r="P24" s="214"/>
      <c r="Q24" s="281"/>
      <c r="R24" s="281"/>
      <c r="S24" s="282"/>
      <c r="T24" s="166"/>
      <c r="U24" s="281"/>
      <c r="V24" s="214"/>
      <c r="W24" s="281"/>
      <c r="X24" s="281"/>
      <c r="Y24" s="282"/>
      <c r="Z24" s="166"/>
      <c r="AA24" s="281"/>
      <c r="AB24" s="214"/>
      <c r="AC24" s="281"/>
      <c r="AD24" s="281"/>
      <c r="AE24" s="282"/>
      <c r="AF24" s="166"/>
      <c r="AG24" s="215"/>
    </row>
    <row r="25" spans="1:33" s="163" customFormat="1" ht="15.75" thickBot="1" x14ac:dyDescent="0.3">
      <c r="A25" s="166"/>
      <c r="B25" s="283"/>
      <c r="C25" s="281"/>
      <c r="D25" s="281"/>
      <c r="E25" s="281"/>
      <c r="F25" s="281"/>
      <c r="G25" s="284">
        <f>SUM(G13:G23)</f>
        <v>1144</v>
      </c>
      <c r="H25" s="283"/>
      <c r="I25" s="281"/>
      <c r="J25" s="281"/>
      <c r="K25" s="281"/>
      <c r="L25" s="281"/>
      <c r="M25" s="284">
        <f>SUM(M13:M23)</f>
        <v>0</v>
      </c>
      <c r="N25" s="283"/>
      <c r="O25" s="281"/>
      <c r="P25" s="281"/>
      <c r="Q25" s="281"/>
      <c r="R25" s="281"/>
      <c r="S25" s="284">
        <f>SUM(S13:S23)</f>
        <v>0</v>
      </c>
      <c r="T25" s="283"/>
      <c r="U25" s="281"/>
      <c r="V25" s="281"/>
      <c r="W25" s="281"/>
      <c r="X25" s="281"/>
      <c r="Y25" s="284">
        <f>SUM(Y13:Y23)</f>
        <v>0</v>
      </c>
      <c r="Z25" s="283"/>
      <c r="AA25" s="281"/>
      <c r="AB25" s="281"/>
      <c r="AC25" s="281"/>
      <c r="AD25" s="281"/>
      <c r="AE25" s="284">
        <f>SUM(AE13:AE23)</f>
        <v>0</v>
      </c>
      <c r="AF25" s="216">
        <f>SUM(AF13:AF23)</f>
        <v>1144</v>
      </c>
      <c r="AG25" s="215"/>
    </row>
    <row r="26" spans="1:33" s="163" customFormat="1" ht="5.25" customHeight="1" thickBot="1" x14ac:dyDescent="0.3">
      <c r="A26" s="172"/>
      <c r="B26" s="286"/>
      <c r="C26" s="170"/>
      <c r="D26" s="170"/>
      <c r="E26" s="170"/>
      <c r="F26" s="170"/>
      <c r="G26" s="171"/>
      <c r="H26" s="172"/>
      <c r="I26" s="217"/>
      <c r="J26" s="217"/>
      <c r="K26" s="217"/>
      <c r="L26" s="217"/>
      <c r="M26" s="171"/>
      <c r="N26" s="218"/>
      <c r="O26" s="217"/>
      <c r="P26" s="217"/>
      <c r="Q26" s="217"/>
      <c r="R26" s="217"/>
      <c r="S26" s="285"/>
      <c r="T26" s="218"/>
      <c r="U26" s="170"/>
      <c r="V26" s="170"/>
      <c r="W26" s="170"/>
      <c r="X26" s="170"/>
      <c r="Y26" s="171"/>
      <c r="Z26" s="218"/>
      <c r="AA26" s="170"/>
      <c r="AB26" s="170"/>
      <c r="AC26" s="170"/>
      <c r="AD26" s="170"/>
      <c r="AE26" s="171"/>
      <c r="AF26" s="218"/>
      <c r="AG26" s="219"/>
    </row>
    <row r="27" spans="1:33" x14ac:dyDescent="0.25">
      <c r="A27" s="178" t="s">
        <v>104</v>
      </c>
      <c r="B27" s="220"/>
      <c r="G27" s="135"/>
      <c r="I27" s="221"/>
      <c r="J27" s="221"/>
      <c r="K27" s="221"/>
      <c r="L27" s="221"/>
      <c r="M27" s="135"/>
      <c r="N27" s="135"/>
      <c r="O27" s="221"/>
      <c r="P27" s="221"/>
      <c r="Q27" s="221"/>
      <c r="R27" s="221"/>
      <c r="S27" s="222"/>
      <c r="T27" s="135"/>
      <c r="Y27" s="135"/>
      <c r="Z27" s="135"/>
      <c r="AE27" s="135"/>
      <c r="AF27" s="135"/>
    </row>
    <row r="28" spans="1:33" x14ac:dyDescent="0.25">
      <c r="A28" s="179" t="s">
        <v>90</v>
      </c>
      <c r="B28" s="223"/>
    </row>
    <row r="29" spans="1:33" s="240" customFormat="1" ht="14.25" x14ac:dyDescent="0.2">
      <c r="A29" s="237" t="s">
        <v>117</v>
      </c>
      <c r="B29" s="237"/>
      <c r="C29" s="237"/>
      <c r="D29" s="237"/>
      <c r="E29" s="239"/>
      <c r="F29" s="239"/>
      <c r="G29" s="239"/>
      <c r="H29" s="237"/>
      <c r="I29" s="237"/>
      <c r="J29" s="237"/>
      <c r="K29" s="237"/>
      <c r="L29" s="237"/>
      <c r="M29" s="237"/>
    </row>
    <row r="30" spans="1:33" s="240" customFormat="1" ht="12.75" x14ac:dyDescent="0.2"/>
    <row r="31" spans="1:33" x14ac:dyDescent="0.25">
      <c r="A31" s="130" t="s">
        <v>210</v>
      </c>
      <c r="B31" s="220"/>
      <c r="D31" s="249" t="s">
        <v>207</v>
      </c>
      <c r="T31" s="222"/>
      <c r="U31" s="221"/>
    </row>
    <row r="32" spans="1:33" x14ac:dyDescent="0.25">
      <c r="A32" s="224" t="s">
        <v>105</v>
      </c>
      <c r="B32" s="225">
        <v>1.36</v>
      </c>
      <c r="C32" s="226"/>
      <c r="D32" s="250">
        <f>B32*1.05</f>
        <v>1.4280000000000002</v>
      </c>
      <c r="H32" s="222"/>
      <c r="I32" s="221"/>
      <c r="J32" s="227"/>
      <c r="K32" s="221"/>
      <c r="L32" s="221"/>
      <c r="M32" s="220"/>
      <c r="N32" s="222"/>
      <c r="O32" s="221"/>
      <c r="P32" s="227"/>
      <c r="Q32" s="221"/>
      <c r="R32" s="221"/>
      <c r="S32" s="220"/>
      <c r="T32" s="222"/>
      <c r="U32" s="221"/>
      <c r="V32" s="227"/>
      <c r="W32" s="221"/>
      <c r="X32" s="221"/>
      <c r="Y32" s="220"/>
      <c r="Z32" s="222"/>
      <c r="AA32" s="221"/>
      <c r="AB32" s="227"/>
      <c r="AC32" s="221"/>
      <c r="AD32" s="221"/>
      <c r="AE32" s="220"/>
      <c r="AF32" s="135"/>
    </row>
    <row r="33" spans="1:32" x14ac:dyDescent="0.25">
      <c r="A33" s="224" t="s">
        <v>106</v>
      </c>
      <c r="B33" s="225">
        <v>2.0499999999999998</v>
      </c>
      <c r="C33" s="226"/>
      <c r="D33" s="250">
        <f>B33*1.05</f>
        <v>2.1524999999999999</v>
      </c>
      <c r="H33" s="222"/>
      <c r="I33" s="221"/>
      <c r="K33" s="221"/>
      <c r="L33" s="221"/>
      <c r="M33" s="220"/>
      <c r="N33" s="222"/>
      <c r="O33" s="221"/>
      <c r="P33" s="227"/>
      <c r="Q33" s="221"/>
      <c r="R33" s="221"/>
      <c r="S33" s="220"/>
      <c r="T33" s="222"/>
      <c r="U33" s="221"/>
      <c r="V33" s="227"/>
      <c r="W33" s="221"/>
      <c r="X33" s="221"/>
      <c r="Y33" s="220"/>
      <c r="Z33" s="222"/>
      <c r="AA33" s="221"/>
      <c r="AB33" s="227"/>
      <c r="AC33" s="221"/>
      <c r="AD33" s="221"/>
      <c r="AE33" s="220"/>
      <c r="AF33" s="135"/>
    </row>
    <row r="34" spans="1:32" x14ac:dyDescent="0.25">
      <c r="A34" s="224" t="s">
        <v>107</v>
      </c>
      <c r="B34" s="225">
        <v>3.41</v>
      </c>
      <c r="C34" s="226"/>
      <c r="D34" s="250">
        <f>B34*1.05</f>
        <v>3.5805000000000002</v>
      </c>
      <c r="H34" s="222"/>
      <c r="I34" s="221"/>
      <c r="J34" s="228"/>
      <c r="K34" s="221"/>
      <c r="L34" s="221"/>
      <c r="M34" s="220"/>
      <c r="N34" s="222"/>
      <c r="O34" s="221"/>
      <c r="P34" s="227"/>
      <c r="Q34" s="221"/>
      <c r="R34" s="221"/>
      <c r="S34" s="220"/>
      <c r="T34" s="222"/>
      <c r="U34" s="221"/>
      <c r="V34" s="227"/>
      <c r="W34" s="221"/>
      <c r="X34" s="221"/>
      <c r="Y34" s="220"/>
      <c r="Z34" s="222"/>
      <c r="AA34" s="221"/>
      <c r="AB34" s="227"/>
      <c r="AC34" s="221"/>
      <c r="AD34" s="221"/>
      <c r="AE34" s="220"/>
      <c r="AF34" s="135"/>
    </row>
    <row r="35" spans="1:32" x14ac:dyDescent="0.25">
      <c r="A35" s="224"/>
      <c r="B35" s="225"/>
      <c r="C35" s="226"/>
      <c r="D35" s="250"/>
      <c r="H35" s="222"/>
      <c r="I35" s="221"/>
      <c r="J35" s="228"/>
      <c r="K35" s="221"/>
      <c r="L35" s="221"/>
      <c r="M35" s="220"/>
      <c r="N35" s="222"/>
      <c r="O35" s="221"/>
      <c r="P35" s="227"/>
      <c r="Q35" s="221"/>
      <c r="R35" s="221"/>
      <c r="S35" s="220"/>
      <c r="T35" s="222"/>
      <c r="U35" s="221"/>
      <c r="V35" s="227"/>
      <c r="W35" s="221"/>
      <c r="X35" s="221"/>
      <c r="Y35" s="220"/>
      <c r="Z35" s="222"/>
      <c r="AA35" s="221"/>
      <c r="AB35" s="227"/>
      <c r="AC35" s="221"/>
      <c r="AD35" s="221"/>
      <c r="AE35" s="220"/>
      <c r="AF35" s="135"/>
    </row>
    <row r="36" spans="1:32" x14ac:dyDescent="0.25">
      <c r="A36" s="224" t="s">
        <v>108</v>
      </c>
      <c r="B36" s="225">
        <v>2.52</v>
      </c>
      <c r="C36" s="226"/>
      <c r="D36" s="250">
        <f>B36*1.05</f>
        <v>2.6460000000000004</v>
      </c>
      <c r="H36" s="222"/>
      <c r="I36" s="221"/>
      <c r="J36" s="227"/>
      <c r="K36" s="221"/>
      <c r="L36" s="221"/>
      <c r="M36" s="220"/>
      <c r="N36" s="222"/>
      <c r="O36" s="221"/>
      <c r="P36" s="227"/>
      <c r="Q36" s="221"/>
      <c r="R36" s="221"/>
      <c r="S36" s="220"/>
      <c r="T36" s="222"/>
      <c r="U36" s="221"/>
      <c r="V36" s="227"/>
      <c r="W36" s="221"/>
      <c r="X36" s="221"/>
      <c r="Y36" s="220"/>
      <c r="Z36" s="222"/>
      <c r="AA36" s="221"/>
      <c r="AB36" s="227"/>
      <c r="AC36" s="221"/>
      <c r="AD36" s="221"/>
      <c r="AE36" s="220"/>
      <c r="AF36" s="135"/>
    </row>
    <row r="37" spans="1:32" x14ac:dyDescent="0.25">
      <c r="A37" s="224" t="s">
        <v>109</v>
      </c>
      <c r="B37" s="225">
        <v>3.78</v>
      </c>
      <c r="C37" s="226"/>
      <c r="D37" s="250">
        <f>B37*1.05</f>
        <v>3.9689999999999999</v>
      </c>
      <c r="H37" s="222"/>
      <c r="I37" s="221"/>
      <c r="J37" s="228"/>
      <c r="K37" s="221"/>
      <c r="L37" s="221"/>
      <c r="M37" s="220"/>
      <c r="N37" s="222"/>
      <c r="O37" s="221"/>
      <c r="P37" s="227"/>
      <c r="Q37" s="221"/>
      <c r="R37" s="221"/>
      <c r="S37" s="220"/>
      <c r="T37" s="222"/>
      <c r="U37" s="221"/>
      <c r="V37" s="227"/>
      <c r="W37" s="221"/>
      <c r="X37" s="221"/>
      <c r="Y37" s="220"/>
      <c r="Z37" s="222"/>
      <c r="AA37" s="221"/>
      <c r="AB37" s="227"/>
      <c r="AC37" s="221"/>
      <c r="AD37" s="221"/>
      <c r="AE37" s="220"/>
      <c r="AF37" s="135"/>
    </row>
    <row r="38" spans="1:32" x14ac:dyDescent="0.25">
      <c r="A38" s="224" t="s">
        <v>110</v>
      </c>
      <c r="B38" s="225">
        <v>6.3</v>
      </c>
      <c r="C38" s="226"/>
      <c r="D38" s="250">
        <f>B38*1.05</f>
        <v>6.6150000000000002</v>
      </c>
      <c r="T38" s="222"/>
      <c r="U38" s="221"/>
    </row>
    <row r="39" spans="1:32" x14ac:dyDescent="0.25">
      <c r="B39" s="220"/>
      <c r="T39" s="222"/>
      <c r="U39" s="221"/>
    </row>
    <row r="40" spans="1:32" x14ac:dyDescent="0.25">
      <c r="A40" s="123" t="s">
        <v>111</v>
      </c>
      <c r="B40" s="220"/>
      <c r="M40" s="222"/>
      <c r="T40" s="222"/>
      <c r="U40" s="221"/>
    </row>
    <row r="41" spans="1:32" x14ac:dyDescent="0.25">
      <c r="B41" s="220"/>
      <c r="H41" s="136"/>
      <c r="I41" s="136"/>
      <c r="J41" s="136"/>
      <c r="K41" s="136"/>
      <c r="L41" s="136"/>
      <c r="M41" s="136"/>
    </row>
    <row r="42" spans="1:32" x14ac:dyDescent="0.25">
      <c r="A42" s="123" t="s">
        <v>112</v>
      </c>
      <c r="B42" s="220"/>
      <c r="H42" s="136"/>
      <c r="I42" s="136"/>
      <c r="J42" s="136"/>
      <c r="K42" s="136"/>
      <c r="L42" s="136"/>
      <c r="M42" s="136"/>
    </row>
    <row r="43" spans="1:32" x14ac:dyDescent="0.25">
      <c r="A43" s="123" t="s">
        <v>113</v>
      </c>
      <c r="B43" s="220"/>
      <c r="H43" s="136"/>
      <c r="I43" s="136"/>
      <c r="J43" s="136"/>
      <c r="K43" s="136"/>
      <c r="L43" s="136"/>
      <c r="M43" s="136"/>
    </row>
    <row r="44" spans="1:32" x14ac:dyDescent="0.25">
      <c r="A44" s="123" t="s">
        <v>114</v>
      </c>
      <c r="B44" s="220"/>
      <c r="H44" s="136"/>
      <c r="I44" s="136"/>
      <c r="J44" s="136"/>
      <c r="K44" s="136"/>
      <c r="L44" s="136"/>
      <c r="M44" s="136"/>
    </row>
    <row r="45" spans="1:32" x14ac:dyDescent="0.25">
      <c r="B45" s="220"/>
      <c r="H45" s="136"/>
      <c r="I45" s="136"/>
      <c r="J45" s="136"/>
      <c r="K45" s="136"/>
      <c r="L45" s="136"/>
      <c r="M45" s="136"/>
    </row>
    <row r="46" spans="1:32" x14ac:dyDescent="0.25">
      <c r="B46" s="220"/>
      <c r="H46" s="136"/>
      <c r="I46" s="136"/>
      <c r="J46" s="136"/>
      <c r="K46" s="136"/>
      <c r="L46" s="136"/>
      <c r="M46" s="136"/>
    </row>
    <row r="47" spans="1:32" ht="12.75" x14ac:dyDescent="0.2">
      <c r="B47" s="123"/>
    </row>
    <row r="48" spans="1:32" ht="12.75" x14ac:dyDescent="0.2">
      <c r="B48" s="123"/>
    </row>
    <row r="49" spans="1:2" ht="12.75" x14ac:dyDescent="0.2">
      <c r="B49" s="123"/>
    </row>
    <row r="50" spans="1:2" ht="12.75" x14ac:dyDescent="0.2">
      <c r="B50" s="123"/>
    </row>
    <row r="51" spans="1:2" ht="12.75" x14ac:dyDescent="0.2">
      <c r="B51" s="123"/>
    </row>
    <row r="52" spans="1:2" ht="12.75" x14ac:dyDescent="0.2">
      <c r="B52" s="123"/>
    </row>
    <row r="53" spans="1:2" ht="12.75" x14ac:dyDescent="0.2">
      <c r="B53" s="123"/>
    </row>
    <row r="54" spans="1:2" ht="12.75" x14ac:dyDescent="0.2">
      <c r="B54" s="123"/>
    </row>
    <row r="55" spans="1:2" ht="12.75" x14ac:dyDescent="0.2">
      <c r="B55" s="123"/>
    </row>
    <row r="56" spans="1:2" ht="12.75" x14ac:dyDescent="0.2">
      <c r="B56" s="123"/>
    </row>
    <row r="57" spans="1:2" ht="12.75" x14ac:dyDescent="0.2">
      <c r="B57" s="123"/>
    </row>
    <row r="58" spans="1:2" ht="12.75" x14ac:dyDescent="0.2">
      <c r="B58" s="123"/>
    </row>
    <row r="59" spans="1:2" ht="12.75" x14ac:dyDescent="0.2">
      <c r="A59" s="231"/>
      <c r="B59" s="229"/>
    </row>
    <row r="60" spans="1:2" ht="12.75" x14ac:dyDescent="0.2">
      <c r="A60" s="231"/>
      <c r="B60" s="229"/>
    </row>
    <row r="61" spans="1:2" ht="13.5" x14ac:dyDescent="0.2">
      <c r="A61" s="232"/>
      <c r="B61" s="229"/>
    </row>
    <row r="62" spans="1:2" ht="13.5" x14ac:dyDescent="0.2">
      <c r="A62" s="232"/>
      <c r="B62" s="229"/>
    </row>
    <row r="63" spans="1:2" ht="12.75" x14ac:dyDescent="0.2">
      <c r="A63" s="231"/>
      <c r="B63" s="229"/>
    </row>
    <row r="64" spans="1:2" ht="13.5" x14ac:dyDescent="0.2">
      <c r="A64" s="232"/>
      <c r="B64" s="229"/>
    </row>
    <row r="65" spans="1:2" ht="13.5" x14ac:dyDescent="0.2">
      <c r="A65" s="232"/>
      <c r="B65" s="229"/>
    </row>
    <row r="66" spans="1:2" ht="13.5" x14ac:dyDescent="0.2">
      <c r="A66" s="232"/>
      <c r="B66" s="229"/>
    </row>
    <row r="67" spans="1:2" ht="13.5" x14ac:dyDescent="0.2">
      <c r="A67" s="232"/>
      <c r="B67" s="229"/>
    </row>
    <row r="68" spans="1:2" ht="12.75" x14ac:dyDescent="0.2">
      <c r="A68" s="231"/>
      <c r="B68" s="229"/>
    </row>
    <row r="69" spans="1:2" ht="13.5" x14ac:dyDescent="0.2">
      <c r="A69" s="232"/>
      <c r="B69" s="229"/>
    </row>
    <row r="70" spans="1:2" ht="13.5" x14ac:dyDescent="0.2">
      <c r="A70" s="232"/>
      <c r="B70" s="229"/>
    </row>
    <row r="71" spans="1:2" ht="13.5" x14ac:dyDescent="0.2">
      <c r="A71" s="232"/>
      <c r="B71" s="229"/>
    </row>
    <row r="72" spans="1:2" ht="13.5" x14ac:dyDescent="0.2">
      <c r="A72" s="232"/>
      <c r="B72" s="229"/>
    </row>
    <row r="73" spans="1:2" ht="13.5" x14ac:dyDescent="0.2">
      <c r="A73" s="232"/>
      <c r="B73" s="229"/>
    </row>
    <row r="74" spans="1:2" ht="12.75" x14ac:dyDescent="0.2">
      <c r="A74" s="230"/>
      <c r="B74" s="229"/>
    </row>
    <row r="75" spans="1:2" ht="12.75" x14ac:dyDescent="0.2">
      <c r="A75" s="230"/>
      <c r="B75" s="229"/>
    </row>
    <row r="76" spans="1:2" ht="12.75" x14ac:dyDescent="0.2">
      <c r="A76" s="231"/>
      <c r="B76" s="229"/>
    </row>
    <row r="77" spans="1:2" ht="13.5" x14ac:dyDescent="0.2">
      <c r="A77" s="232"/>
      <c r="B77" s="229"/>
    </row>
    <row r="78" spans="1:2" ht="12.75" x14ac:dyDescent="0.2">
      <c r="A78" s="231"/>
      <c r="B78" s="229"/>
    </row>
    <row r="79" spans="1:2" ht="12.75" x14ac:dyDescent="0.2">
      <c r="A79" s="231"/>
      <c r="B79" s="229"/>
    </row>
    <row r="80" spans="1:2" ht="12.75" x14ac:dyDescent="0.2">
      <c r="A80" s="231"/>
      <c r="B80" s="229"/>
    </row>
    <row r="81" spans="1:2" ht="12.75" x14ac:dyDescent="0.2">
      <c r="A81" s="230"/>
      <c r="B81" s="229"/>
    </row>
    <row r="82" spans="1:2" x14ac:dyDescent="0.25">
      <c r="A82" s="233"/>
      <c r="B82" s="220"/>
    </row>
    <row r="83" spans="1:2" x14ac:dyDescent="0.25">
      <c r="A83" s="233"/>
      <c r="B83" s="220"/>
    </row>
    <row r="84" spans="1:2" x14ac:dyDescent="0.25">
      <c r="A84" s="233"/>
      <c r="B84" s="220"/>
    </row>
    <row r="85" spans="1:2" x14ac:dyDescent="0.25">
      <c r="B85" s="220"/>
    </row>
    <row r="86" spans="1:2" s="174" customFormat="1" x14ac:dyDescent="0.25">
      <c r="B86" s="234"/>
    </row>
    <row r="87" spans="1:2" s="174" customFormat="1" x14ac:dyDescent="0.25">
      <c r="B87" s="234"/>
    </row>
    <row r="88" spans="1:2" s="174" customFormat="1" x14ac:dyDescent="0.25">
      <c r="B88" s="234"/>
    </row>
    <row r="89" spans="1:2" s="174" customFormat="1" x14ac:dyDescent="0.25">
      <c r="B89" s="234"/>
    </row>
    <row r="90" spans="1:2" s="174" customFormat="1" x14ac:dyDescent="0.25">
      <c r="B90" s="234"/>
    </row>
    <row r="91" spans="1:2" s="174" customFormat="1" x14ac:dyDescent="0.25">
      <c r="B91" s="234"/>
    </row>
    <row r="92" spans="1:2" s="174" customFormat="1" x14ac:dyDescent="0.25">
      <c r="B92" s="234"/>
    </row>
    <row r="93" spans="1:2" s="174" customFormat="1" x14ac:dyDescent="0.25">
      <c r="B93" s="234"/>
    </row>
    <row r="94" spans="1:2" x14ac:dyDescent="0.25">
      <c r="B94" s="206"/>
    </row>
    <row r="95" spans="1:2" x14ac:dyDescent="0.25">
      <c r="B95" s="206"/>
    </row>
    <row r="96" spans="1:2" x14ac:dyDescent="0.25">
      <c r="B96" s="206"/>
    </row>
    <row r="97" spans="2:2" x14ac:dyDescent="0.25">
      <c r="B97" s="206"/>
    </row>
    <row r="98" spans="2:2" x14ac:dyDescent="0.25">
      <c r="B98" s="206"/>
    </row>
    <row r="99" spans="2:2" x14ac:dyDescent="0.25">
      <c r="B99" s="206"/>
    </row>
    <row r="100" spans="2:2" x14ac:dyDescent="0.25">
      <c r="B100" s="206"/>
    </row>
    <row r="101" spans="2:2" x14ac:dyDescent="0.25">
      <c r="B101" s="206"/>
    </row>
    <row r="102" spans="2:2" x14ac:dyDescent="0.25">
      <c r="B102" s="206"/>
    </row>
  </sheetData>
  <sheetProtection insertRows="0"/>
  <mergeCells count="7">
    <mergeCell ref="AG11:AG12"/>
    <mergeCell ref="B11:G11"/>
    <mergeCell ref="I11:M11"/>
    <mergeCell ref="O11:S11"/>
    <mergeCell ref="U11:Y11"/>
    <mergeCell ref="AA11:AE11"/>
    <mergeCell ref="AF11:AF12"/>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C24"/>
  <sheetViews>
    <sheetView tabSelected="1" topLeftCell="A7" workbookViewId="0">
      <selection activeCell="C20" sqref="C20"/>
    </sheetView>
  </sheetViews>
  <sheetFormatPr defaultRowHeight="12.75" x14ac:dyDescent="0.2"/>
  <cols>
    <col min="1" max="1" width="10.140625" style="123" bestFit="1" customWidth="1"/>
    <col min="2" max="2" width="9.140625" style="123"/>
    <col min="3" max="3" width="93.85546875" style="123" bestFit="1" customWidth="1"/>
    <col min="4" max="16384" width="9.140625" style="123"/>
  </cols>
  <sheetData>
    <row r="1" spans="1:3" x14ac:dyDescent="0.2">
      <c r="A1" s="130" t="s">
        <v>115</v>
      </c>
    </row>
    <row r="3" spans="1:3" x14ac:dyDescent="0.2">
      <c r="A3" s="236">
        <v>44251</v>
      </c>
      <c r="B3" s="123" t="s">
        <v>118</v>
      </c>
      <c r="C3" s="123" t="s">
        <v>119</v>
      </c>
    </row>
    <row r="4" spans="1:3" x14ac:dyDescent="0.2">
      <c r="A4" s="236">
        <v>44413</v>
      </c>
      <c r="B4" s="123" t="s">
        <v>121</v>
      </c>
      <c r="C4" s="123" t="s">
        <v>122</v>
      </c>
    </row>
    <row r="5" spans="1:3" x14ac:dyDescent="0.2">
      <c r="A5" s="236">
        <v>44461</v>
      </c>
      <c r="B5" s="123" t="s">
        <v>123</v>
      </c>
      <c r="C5" s="123" t="s">
        <v>125</v>
      </c>
    </row>
    <row r="6" spans="1:3" x14ac:dyDescent="0.2">
      <c r="A6" s="236">
        <v>44473</v>
      </c>
      <c r="B6" s="123" t="s">
        <v>127</v>
      </c>
      <c r="C6" s="123" t="s">
        <v>128</v>
      </c>
    </row>
    <row r="7" spans="1:3" x14ac:dyDescent="0.2">
      <c r="A7" s="236">
        <v>44483</v>
      </c>
      <c r="B7" s="123" t="s">
        <v>132</v>
      </c>
      <c r="C7" s="123" t="s">
        <v>134</v>
      </c>
    </row>
    <row r="8" spans="1:3" x14ac:dyDescent="0.2">
      <c r="A8" s="236">
        <v>44572</v>
      </c>
      <c r="B8" s="123" t="s">
        <v>146</v>
      </c>
      <c r="C8" s="123" t="s">
        <v>147</v>
      </c>
    </row>
    <row r="9" spans="1:3" x14ac:dyDescent="0.2">
      <c r="A9" s="236">
        <v>44593</v>
      </c>
      <c r="B9" s="123" t="s">
        <v>148</v>
      </c>
      <c r="C9" s="123" t="s">
        <v>149</v>
      </c>
    </row>
    <row r="10" spans="1:3" x14ac:dyDescent="0.2">
      <c r="A10" s="236">
        <v>44613</v>
      </c>
      <c r="B10" s="123" t="s">
        <v>155</v>
      </c>
      <c r="C10" s="123" t="s">
        <v>156</v>
      </c>
    </row>
    <row r="11" spans="1:3" x14ac:dyDescent="0.2">
      <c r="A11" s="236">
        <v>44698</v>
      </c>
      <c r="B11" s="123" t="s">
        <v>161</v>
      </c>
      <c r="C11" s="123" t="s">
        <v>162</v>
      </c>
    </row>
    <row r="12" spans="1:3" x14ac:dyDescent="0.2">
      <c r="A12" s="236">
        <v>44715</v>
      </c>
      <c r="B12" s="123" t="s">
        <v>164</v>
      </c>
      <c r="C12" s="123" t="s">
        <v>165</v>
      </c>
    </row>
    <row r="13" spans="1:3" x14ac:dyDescent="0.2">
      <c r="A13" s="236">
        <v>44858</v>
      </c>
      <c r="B13" s="123" t="s">
        <v>186</v>
      </c>
      <c r="C13" s="123" t="s">
        <v>191</v>
      </c>
    </row>
    <row r="14" spans="1:3" x14ac:dyDescent="0.2">
      <c r="A14" s="236">
        <v>44949</v>
      </c>
      <c r="B14" s="123" t="s">
        <v>193</v>
      </c>
      <c r="C14" s="123" t="s">
        <v>204</v>
      </c>
    </row>
    <row r="15" spans="1:3" x14ac:dyDescent="0.2">
      <c r="A15" s="236">
        <v>44971</v>
      </c>
      <c r="B15" s="123" t="s">
        <v>202</v>
      </c>
      <c r="C15" s="123" t="s">
        <v>203</v>
      </c>
    </row>
    <row r="16" spans="1:3" x14ac:dyDescent="0.2">
      <c r="A16" s="236">
        <v>45026</v>
      </c>
      <c r="B16" s="123" t="s">
        <v>205</v>
      </c>
      <c r="C16" s="123" t="s">
        <v>206</v>
      </c>
    </row>
    <row r="17" spans="1:3" x14ac:dyDescent="0.2">
      <c r="A17" s="236">
        <v>45231</v>
      </c>
      <c r="B17" s="123" t="s">
        <v>215</v>
      </c>
      <c r="C17" s="123" t="s">
        <v>226</v>
      </c>
    </row>
    <row r="18" spans="1:3" x14ac:dyDescent="0.2">
      <c r="A18" s="236">
        <v>45303</v>
      </c>
      <c r="B18" s="123" t="s">
        <v>234</v>
      </c>
      <c r="C18" s="123" t="s">
        <v>235</v>
      </c>
    </row>
    <row r="23" spans="1:3" x14ac:dyDescent="0.2">
      <c r="A23" s="123" t="s">
        <v>116</v>
      </c>
    </row>
    <row r="24" spans="1:3" x14ac:dyDescent="0.2">
      <c r="C24" s="123" t="s">
        <v>236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3FF3E6-772F-4218-B5C0-AABFB0982DDF}">
  <dimension ref="A1:E2"/>
  <sheetViews>
    <sheetView workbookViewId="0">
      <selection activeCell="L21" sqref="L21"/>
    </sheetView>
  </sheetViews>
  <sheetFormatPr defaultRowHeight="15" x14ac:dyDescent="0.25"/>
  <cols>
    <col min="1" max="1" width="12.85546875" customWidth="1"/>
    <col min="2" max="2" width="11.140625" bestFit="1" customWidth="1"/>
    <col min="3" max="4" width="8.7109375" bestFit="1" customWidth="1"/>
    <col min="5" max="5" width="31.7109375" bestFit="1" customWidth="1"/>
  </cols>
  <sheetData>
    <row r="1" spans="1:5" ht="18" x14ac:dyDescent="0.25">
      <c r="A1" s="273"/>
      <c r="B1" s="274"/>
      <c r="C1" s="274"/>
      <c r="D1" s="274"/>
      <c r="E1" s="274"/>
    </row>
    <row r="2" spans="1:5" x14ac:dyDescent="0.25">
      <c r="A2" s="275"/>
      <c r="B2" s="274"/>
      <c r="C2" s="274"/>
      <c r="D2" s="274"/>
      <c r="E2" s="274"/>
    </row>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3c5f1e4b-a068-44b8-bffe-fd793a69ffb2" xsi:nil="true"/>
    <lcf76f155ced4ddcb4097134ff3c332f xmlns="5e57b9c3-1f20-4b11-bef4-a6f2df04ef2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4ACF010DFC65DC42896B8BAB93888113" ma:contentTypeVersion="11" ma:contentTypeDescription="Create a new document." ma:contentTypeScope="" ma:versionID="cc3a7e68e145b73f1a3676bdce67af6c">
  <xsd:schema xmlns:xsd="http://www.w3.org/2001/XMLSchema" xmlns:xs="http://www.w3.org/2001/XMLSchema" xmlns:p="http://schemas.microsoft.com/office/2006/metadata/properties" xmlns:ns2="5e57b9c3-1f20-4b11-bef4-a6f2df04ef29" xmlns:ns3="3c5f1e4b-a068-44b8-bffe-fd793a69ffb2" targetNamespace="http://schemas.microsoft.com/office/2006/metadata/properties" ma:root="true" ma:fieldsID="23703cb97231d2d359bc2634a2075e02" ns2:_="" ns3:_="">
    <xsd:import namespace="5e57b9c3-1f20-4b11-bef4-a6f2df04ef29"/>
    <xsd:import namespace="3c5f1e4b-a068-44b8-bffe-fd793a69ffb2"/>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e57b9c3-1f20-4b11-bef4-a6f2df04ef2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0e0a1cda-151e-4a26-a80d-98ddc6e58843" ma:termSetId="09814cd3-568e-fe90-9814-8d621ff8fb84" ma:anchorId="fba54fb3-c3e1-fe81-a776-ca4b69148c4d" ma:open="true" ma:isKeyword="false">
      <xsd:complexType>
        <xsd:sequence>
          <xsd:element ref="pc:Terms" minOccurs="0" maxOccurs="1"/>
        </xsd:sequence>
      </xsd:complex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SearchProperties" ma:index="18"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c5f1e4b-a068-44b8-bffe-fd793a69ffb2"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463affb5-6058-49ed-a924-900cccdaf5e3}" ma:internalName="TaxCatchAll" ma:showField="CatchAllData" ma:web="3c5f1e4b-a068-44b8-bffe-fd793a69ffb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4CFF1B5-6BC9-4883-9BAF-4F0BBBDB1755}">
  <ds:schemaRefs>
    <ds:schemaRef ds:uri="http://schemas.microsoft.com/sharepoint/v3/contenttype/forms"/>
  </ds:schemaRefs>
</ds:datastoreItem>
</file>

<file path=customXml/itemProps2.xml><?xml version="1.0" encoding="utf-8"?>
<ds:datastoreItem xmlns:ds="http://schemas.openxmlformats.org/officeDocument/2006/customXml" ds:itemID="{CBDE4E02-3F26-4A90-87F0-8EDB377CC596}">
  <ds:schemaRefs>
    <ds:schemaRef ds:uri="http://purl.org/dc/elements/1.1/"/>
    <ds:schemaRef ds:uri="http://schemas.microsoft.com/office/2006/metadata/properties"/>
    <ds:schemaRef ds:uri="http://purl.org/dc/terms/"/>
    <ds:schemaRef ds:uri="http://schemas.openxmlformats.org/package/2006/metadata/core-properties"/>
    <ds:schemaRef ds:uri="58398723-2709-4518-8fa3-3f25a2bd2a31"/>
    <ds:schemaRef ds:uri="http://schemas.microsoft.com/office/2006/documentManagement/types"/>
    <ds:schemaRef ds:uri="http://schemas.microsoft.com/office/infopath/2007/PartnerControls"/>
    <ds:schemaRef ds:uri="c353889a-78db-422e-a377-e517e1fb7979"/>
    <ds:schemaRef ds:uri="http://www.w3.org/XML/1998/namespace"/>
    <ds:schemaRef ds:uri="http://purl.org/dc/dcmitype/"/>
    <ds:schemaRef ds:uri="3c5f1e4b-a068-44b8-bffe-fd793a69ffb2"/>
    <ds:schemaRef ds:uri="5e57b9c3-1f20-4b11-bef4-a6f2df04ef29"/>
  </ds:schemaRefs>
</ds:datastoreItem>
</file>

<file path=customXml/itemProps3.xml><?xml version="1.0" encoding="utf-8"?>
<ds:datastoreItem xmlns:ds="http://schemas.openxmlformats.org/officeDocument/2006/customXml" ds:itemID="{A7BD26E4-0EF6-44DC-9A27-C067179BACF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Full budget</vt:lpstr>
      <vt:lpstr>AvgSalaryCalc</vt:lpstr>
      <vt:lpstr>Sub-award1</vt:lpstr>
      <vt:lpstr>Sub-award2 </vt:lpstr>
      <vt:lpstr>Condensed summary</vt:lpstr>
      <vt:lpstr>Per diem calc -NHPs</vt:lpstr>
      <vt:lpstr>Per diem calc - rodents</vt:lpstr>
      <vt:lpstr>Version notes</vt: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Couchman, Joanne M :LRI Research</dc:creator>
  <cp:lastModifiedBy>Joanne Couchman</cp:lastModifiedBy>
  <dcterms:created xsi:type="dcterms:W3CDTF">2020-10-26T22:38:29Z</dcterms:created>
  <dcterms:modified xsi:type="dcterms:W3CDTF">2024-01-12T23:05:34Z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0x0101004ACF010DFC65DC42896B8BAB93888113</vt:lpwstr>
  </property>
  <property fmtid="{D5CDD505-2E9C-101B-9397-08002B2CF9AE}" pid="3" name="MediaServiceImageTags">
    <vt:lpwstr/>
  </property>
</Properties>
</file>